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9180" windowHeight="4500" tabRatio="833"/>
  </bookViews>
  <sheets>
    <sheet name="MID AMATEUR" sheetId="1" r:id="rId1"/>
    <sheet name="PRE SENIOR" sheetId="64" r:id="rId2"/>
    <sheet name="SENIOR" sheetId="58656" r:id="rId3"/>
    <sheet name="SUPER SENIOR" sheetId="111" r:id="rId4"/>
    <sheet name="DAM" sheetId="110" r:id="rId5"/>
    <sheet name="SIN VENTAJAGENERAL" sheetId="101" r:id="rId6"/>
    <sheet name="GANADORES" sheetId="58660" r:id="rId7"/>
    <sheet name="HORARIO SABADO" sheetId="58661" r:id="rId8"/>
    <sheet name="HORARIO DOMINGO" sheetId="58659" r:id="rId9"/>
  </sheets>
  <calcPr calcId="125725"/>
</workbook>
</file>

<file path=xl/calcChain.xml><?xml version="1.0" encoding="utf-8"?>
<calcChain xmlns="http://schemas.openxmlformats.org/spreadsheetml/2006/main">
  <c r="A4" i="58659"/>
  <c r="A2"/>
  <c r="A1"/>
  <c r="F67" i="64"/>
  <c r="G67" s="1"/>
  <c r="J67"/>
  <c r="G37" i="58660"/>
  <c r="F37"/>
  <c r="J20" i="58656" l="1"/>
  <c r="F20"/>
  <c r="G20"/>
  <c r="F19" i="58660"/>
  <c r="G19" s="1"/>
  <c r="F14" i="64"/>
  <c r="G14" s="1"/>
  <c r="F212" i="101"/>
  <c r="F215"/>
  <c r="F191"/>
  <c r="F161"/>
  <c r="F205"/>
  <c r="F174"/>
  <c r="F80"/>
  <c r="F214"/>
  <c r="F170"/>
  <c r="F89"/>
  <c r="F28"/>
  <c r="F199"/>
  <c r="F27"/>
  <c r="F204"/>
  <c r="F207"/>
  <c r="F124"/>
  <c r="F97"/>
  <c r="F33"/>
  <c r="F145"/>
  <c r="F108"/>
  <c r="F46"/>
  <c r="F107"/>
  <c r="F211"/>
  <c r="F209"/>
  <c r="F202"/>
  <c r="F201"/>
  <c r="F195"/>
  <c r="F192"/>
  <c r="F190"/>
  <c r="F181"/>
  <c r="F178"/>
  <c r="F177"/>
  <c r="F175"/>
  <c r="F171"/>
  <c r="F168"/>
  <c r="F167"/>
  <c r="F166"/>
  <c r="F162"/>
  <c r="F157"/>
  <c r="F153"/>
  <c r="F149"/>
  <c r="F148"/>
  <c r="F144"/>
  <c r="F142"/>
  <c r="F141"/>
  <c r="F140"/>
  <c r="F136"/>
  <c r="F126"/>
  <c r="F120"/>
  <c r="F116"/>
  <c r="F109"/>
  <c r="F105"/>
  <c r="F104"/>
  <c r="F101"/>
  <c r="F100"/>
  <c r="F94"/>
  <c r="F77"/>
  <c r="F76"/>
  <c r="F66"/>
  <c r="F58"/>
  <c r="F51"/>
  <c r="F34"/>
  <c r="F26"/>
  <c r="F208"/>
  <c r="F206"/>
  <c r="F203"/>
  <c r="F194"/>
  <c r="F189"/>
  <c r="F187"/>
  <c r="F186"/>
  <c r="F185"/>
  <c r="F183"/>
  <c r="F180"/>
  <c r="F173"/>
  <c r="F165"/>
  <c r="F159"/>
  <c r="F158"/>
  <c r="F155"/>
  <c r="F152"/>
  <c r="F138"/>
  <c r="F134"/>
  <c r="F131"/>
  <c r="F130"/>
  <c r="F119"/>
  <c r="F114"/>
  <c r="F112"/>
  <c r="F96"/>
  <c r="F87"/>
  <c r="F84"/>
  <c r="F83"/>
  <c r="F65"/>
  <c r="F63"/>
  <c r="F50"/>
  <c r="F49"/>
  <c r="F48"/>
  <c r="F38"/>
  <c r="F36"/>
  <c r="F30"/>
  <c r="F23"/>
  <c r="F21"/>
  <c r="F19"/>
  <c r="F11"/>
  <c r="F213"/>
  <c r="F200"/>
  <c r="F198"/>
  <c r="F196"/>
  <c r="F188"/>
  <c r="F182"/>
  <c r="F179"/>
  <c r="F172"/>
  <c r="F164"/>
  <c r="F160"/>
  <c r="F156"/>
  <c r="F154"/>
  <c r="F151"/>
  <c r="F150"/>
  <c r="F147"/>
  <c r="F143"/>
  <c r="F139"/>
  <c r="F135"/>
  <c r="F133"/>
  <c r="F129"/>
  <c r="F128"/>
  <c r="F127"/>
  <c r="F125"/>
  <c r="F123"/>
  <c r="F118"/>
  <c r="F115"/>
  <c r="F113"/>
  <c r="F106"/>
  <c r="F103"/>
  <c r="F99"/>
  <c r="F93"/>
  <c r="F91"/>
  <c r="F88"/>
  <c r="F86"/>
  <c r="F85"/>
  <c r="F82"/>
  <c r="F81"/>
  <c r="F79"/>
  <c r="F78"/>
  <c r="F73"/>
  <c r="F70"/>
  <c r="F68"/>
  <c r="F64"/>
  <c r="F62"/>
  <c r="F61"/>
  <c r="F60"/>
  <c r="F59"/>
  <c r="F55"/>
  <c r="F52"/>
  <c r="F47"/>
  <c r="F45"/>
  <c r="F44"/>
  <c r="F43"/>
  <c r="F42"/>
  <c r="F41"/>
  <c r="F40"/>
  <c r="F37"/>
  <c r="F35"/>
  <c r="F32"/>
  <c r="F29"/>
  <c r="F25"/>
  <c r="F24"/>
  <c r="F22"/>
  <c r="F18"/>
  <c r="F17"/>
  <c r="F16"/>
  <c r="F15"/>
  <c r="F13"/>
  <c r="F12"/>
  <c r="F210"/>
  <c r="F197"/>
  <c r="F193"/>
  <c r="F184"/>
  <c r="F176"/>
  <c r="F169"/>
  <c r="F163"/>
  <c r="F146"/>
  <c r="F137"/>
  <c r="F132"/>
  <c r="F122"/>
  <c r="F121"/>
  <c r="F117"/>
  <c r="F111"/>
  <c r="F110"/>
  <c r="F102"/>
  <c r="F98"/>
  <c r="F95"/>
  <c r="F92"/>
  <c r="F90"/>
  <c r="F75"/>
  <c r="F74"/>
  <c r="F72"/>
  <c r="F71"/>
  <c r="F69"/>
  <c r="F67"/>
  <c r="F57"/>
  <c r="F56"/>
  <c r="F54"/>
  <c r="F53"/>
  <c r="F39"/>
  <c r="F31"/>
  <c r="F20"/>
  <c r="F14"/>
  <c r="F10"/>
  <c r="F42" i="58659" l="1"/>
  <c r="F41"/>
  <c r="F39"/>
  <c r="F38"/>
  <c r="F37"/>
  <c r="F36"/>
  <c r="F35"/>
  <c r="F34"/>
  <c r="F33"/>
  <c r="F32"/>
  <c r="F31"/>
  <c r="F30"/>
  <c r="F29"/>
  <c r="F28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G42" s="1"/>
  <c r="F22" i="64" l="1"/>
  <c r="G22" s="1"/>
  <c r="F48"/>
  <c r="G48" s="1"/>
  <c r="F20"/>
  <c r="G20" s="1"/>
  <c r="F28"/>
  <c r="G28" s="1"/>
  <c r="F64"/>
  <c r="G64" s="1"/>
  <c r="F54"/>
  <c r="G54" s="1"/>
  <c r="F11"/>
  <c r="G11" s="1"/>
  <c r="F25"/>
  <c r="G25" s="1"/>
  <c r="F77"/>
  <c r="G77" s="1"/>
  <c r="F78"/>
  <c r="G78" s="1"/>
  <c r="F30"/>
  <c r="G30" s="1"/>
  <c r="F59"/>
  <c r="G59" s="1"/>
  <c r="F36"/>
  <c r="G36" s="1"/>
  <c r="F56"/>
  <c r="G56" s="1"/>
  <c r="F63"/>
  <c r="G63" s="1"/>
  <c r="F46"/>
  <c r="G46" s="1"/>
  <c r="F70"/>
  <c r="G70" s="1"/>
  <c r="F10"/>
  <c r="G10" s="1"/>
  <c r="F13"/>
  <c r="G13" s="1"/>
  <c r="F21"/>
  <c r="G21" s="1"/>
  <c r="F73"/>
  <c r="G73" s="1"/>
  <c r="F71"/>
  <c r="G71" s="1"/>
  <c r="F74"/>
  <c r="G74" s="1"/>
  <c r="F18"/>
  <c r="G18" s="1"/>
  <c r="F31"/>
  <c r="G31" s="1"/>
  <c r="F44"/>
  <c r="G44" s="1"/>
  <c r="F47"/>
  <c r="G47" s="1"/>
  <c r="F52"/>
  <c r="G52" s="1"/>
  <c r="F26"/>
  <c r="G26" s="1"/>
  <c r="F39"/>
  <c r="G39" s="1"/>
  <c r="F37"/>
  <c r="G37" s="1"/>
  <c r="F35"/>
  <c r="G35" s="1"/>
  <c r="F24"/>
  <c r="G24" s="1"/>
  <c r="F55"/>
  <c r="G55" s="1"/>
  <c r="F29"/>
  <c r="G29" s="1"/>
  <c r="F23"/>
  <c r="G23" s="1"/>
  <c r="F60"/>
  <c r="G60" s="1"/>
  <c r="F76"/>
  <c r="G76" s="1"/>
  <c r="F27"/>
  <c r="G27" s="1"/>
  <c r="F42"/>
  <c r="G42" s="1"/>
  <c r="F53"/>
  <c r="G53" s="1"/>
  <c r="F15"/>
  <c r="G15" s="1"/>
  <c r="F41"/>
  <c r="G41" s="1"/>
  <c r="F72"/>
  <c r="G72" s="1"/>
  <c r="F75"/>
  <c r="G75" s="1"/>
  <c r="F65"/>
  <c r="G65" s="1"/>
  <c r="F19"/>
  <c r="G19" s="1"/>
  <c r="F38"/>
  <c r="G38" s="1"/>
  <c r="F16"/>
  <c r="G16" s="1"/>
  <c r="F33"/>
  <c r="G33" s="1"/>
  <c r="F61"/>
  <c r="G61" s="1"/>
  <c r="F34"/>
  <c r="G34" s="1"/>
  <c r="F40"/>
  <c r="G40" s="1"/>
  <c r="F17"/>
  <c r="G17" s="1"/>
  <c r="F58"/>
  <c r="G58" s="1"/>
  <c r="F79"/>
  <c r="G79" s="1"/>
  <c r="F69"/>
  <c r="G69" s="1"/>
  <c r="F45"/>
  <c r="G45" s="1"/>
  <c r="F50"/>
  <c r="G50" s="1"/>
  <c r="F49"/>
  <c r="G49" s="1"/>
  <c r="F57"/>
  <c r="G57" s="1"/>
  <c r="F32"/>
  <c r="G32" s="1"/>
  <c r="F51"/>
  <c r="G51" s="1"/>
  <c r="F62"/>
  <c r="G62" s="1"/>
  <c r="F12"/>
  <c r="G12" s="1"/>
  <c r="F68"/>
  <c r="G68" s="1"/>
  <c r="F43"/>
  <c r="G43" s="1"/>
  <c r="F66"/>
  <c r="G66" s="1"/>
  <c r="F48" i="58656" l="1"/>
  <c r="G48" s="1"/>
  <c r="F42" i="111"/>
  <c r="G42" s="1"/>
  <c r="J31" i="110" l="1"/>
  <c r="J30"/>
  <c r="J79" i="64"/>
  <c r="J78"/>
  <c r="J77"/>
  <c r="J76"/>
  <c r="J75"/>
  <c r="J74"/>
  <c r="J73"/>
  <c r="J72"/>
  <c r="J71"/>
  <c r="J70"/>
  <c r="J69"/>
  <c r="J68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44" i="1"/>
  <c r="J43"/>
  <c r="J42"/>
  <c r="J41"/>
  <c r="J40"/>
  <c r="J39"/>
  <c r="J38"/>
  <c r="J37"/>
  <c r="F41" i="58661" l="1"/>
  <c r="F40"/>
  <c r="F39"/>
  <c r="F38"/>
  <c r="F37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2"/>
  <c r="F11"/>
  <c r="F10"/>
  <c r="F9"/>
  <c r="F8"/>
  <c r="F7"/>
  <c r="F38" i="58660"/>
  <c r="G38" s="1"/>
  <c r="J215" i="101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F26" i="110"/>
  <c r="G26" s="1"/>
  <c r="F10"/>
  <c r="G10" s="1"/>
  <c r="F18"/>
  <c r="G18" s="1"/>
  <c r="F20"/>
  <c r="G20" s="1"/>
  <c r="F31"/>
  <c r="G31" s="1"/>
  <c r="F15"/>
  <c r="G15" s="1"/>
  <c r="F11"/>
  <c r="G11" s="1"/>
  <c r="F12"/>
  <c r="G12" s="1"/>
  <c r="F30"/>
  <c r="G30" s="1"/>
  <c r="F13"/>
  <c r="G13" s="1"/>
  <c r="F23"/>
  <c r="G23" s="1"/>
  <c r="F29"/>
  <c r="G29" s="1"/>
  <c r="F14"/>
  <c r="G14" s="1"/>
  <c r="F16"/>
  <c r="G16" s="1"/>
  <c r="F24"/>
  <c r="G24" s="1"/>
  <c r="F17"/>
  <c r="G17" s="1"/>
  <c r="F22"/>
  <c r="G22" s="1"/>
  <c r="F19"/>
  <c r="G19" s="1"/>
  <c r="F27"/>
  <c r="G27" s="1"/>
  <c r="F25"/>
  <c r="G25" s="1"/>
  <c r="F21"/>
  <c r="G21" s="1"/>
  <c r="F28"/>
  <c r="G28" s="1"/>
  <c r="F36" i="111"/>
  <c r="G36" s="1"/>
  <c r="F47"/>
  <c r="G47" s="1"/>
  <c r="F28"/>
  <c r="G28" s="1"/>
  <c r="F45"/>
  <c r="G45" s="1"/>
  <c r="F15"/>
  <c r="G15" s="1"/>
  <c r="F29"/>
  <c r="G29" s="1"/>
  <c r="F41"/>
  <c r="G41" s="1"/>
  <c r="F31"/>
  <c r="G31" s="1"/>
  <c r="F13"/>
  <c r="G13" s="1"/>
  <c r="F30"/>
  <c r="G30" s="1"/>
  <c r="F27"/>
  <c r="G27" s="1"/>
  <c r="F25"/>
  <c r="G25" s="1"/>
  <c r="F33"/>
  <c r="G33" s="1"/>
  <c r="F20"/>
  <c r="G20" s="1"/>
  <c r="F44"/>
  <c r="G44" s="1"/>
  <c r="F38"/>
  <c r="G38" s="1"/>
  <c r="F43"/>
  <c r="G43" s="1"/>
  <c r="F21"/>
  <c r="G21" s="1"/>
  <c r="F24"/>
  <c r="G24" s="1"/>
  <c r="F35"/>
  <c r="G35" s="1"/>
  <c r="F22"/>
  <c r="G22" s="1"/>
  <c r="F19"/>
  <c r="G19" s="1"/>
  <c r="F11"/>
  <c r="G11" s="1"/>
  <c r="F17"/>
  <c r="G17" s="1"/>
  <c r="F39"/>
  <c r="G39" s="1"/>
  <c r="F46"/>
  <c r="G46" s="1"/>
  <c r="F18"/>
  <c r="G18" s="1"/>
  <c r="F48"/>
  <c r="G48" s="1"/>
  <c r="F40"/>
  <c r="G40" s="1"/>
  <c r="F14"/>
  <c r="G14" s="1"/>
  <c r="F37"/>
  <c r="G37" s="1"/>
  <c r="F10"/>
  <c r="G10" s="1"/>
  <c r="F32"/>
  <c r="G32" s="1"/>
  <c r="F12"/>
  <c r="G12" s="1"/>
  <c r="F16"/>
  <c r="G16" s="1"/>
  <c r="F49"/>
  <c r="G49" s="1"/>
  <c r="F26"/>
  <c r="G26" s="1"/>
  <c r="F23"/>
  <c r="G23" s="1"/>
  <c r="F11" i="58656"/>
  <c r="G11" s="1"/>
  <c r="F40"/>
  <c r="G40" s="1"/>
  <c r="F45"/>
  <c r="G45" s="1"/>
  <c r="F34"/>
  <c r="G34" s="1"/>
  <c r="F38"/>
  <c r="G38" s="1"/>
  <c r="F33"/>
  <c r="G33" s="1"/>
  <c r="F42"/>
  <c r="G42" s="1"/>
  <c r="F43"/>
  <c r="G43" s="1"/>
  <c r="F18"/>
  <c r="G18" s="1"/>
  <c r="F36"/>
  <c r="G36" s="1"/>
  <c r="F46"/>
  <c r="G46" s="1"/>
  <c r="F19"/>
  <c r="G19" s="1"/>
  <c r="F21"/>
  <c r="G21" s="1"/>
  <c r="F27"/>
  <c r="G27" s="1"/>
  <c r="F29"/>
  <c r="G29" s="1"/>
  <c r="F39"/>
  <c r="G39" s="1"/>
  <c r="F32"/>
  <c r="G32" s="1"/>
  <c r="F44"/>
  <c r="G44" s="1"/>
  <c r="F41"/>
  <c r="G41" s="1"/>
  <c r="F10"/>
  <c r="G10" s="1"/>
  <c r="F24"/>
  <c r="G24" s="1"/>
  <c r="F49"/>
  <c r="G49" s="1"/>
  <c r="F16"/>
  <c r="G16" s="1"/>
  <c r="F17"/>
  <c r="G17" s="1"/>
  <c r="F37"/>
  <c r="G37" s="1"/>
  <c r="F12"/>
  <c r="G12" s="1"/>
  <c r="F47"/>
  <c r="G47" s="1"/>
  <c r="F35"/>
  <c r="G35" s="1"/>
  <c r="F26"/>
  <c r="G26" s="1"/>
  <c r="F28"/>
  <c r="G28" s="1"/>
  <c r="F31"/>
  <c r="G31" s="1"/>
  <c r="F23"/>
  <c r="G23" s="1"/>
  <c r="F22"/>
  <c r="G22" s="1"/>
  <c r="F25"/>
  <c r="G25" s="1"/>
  <c r="F14"/>
  <c r="G14" s="1"/>
  <c r="F30"/>
  <c r="G30" s="1"/>
  <c r="F15"/>
  <c r="G15" s="1"/>
  <c r="F13"/>
  <c r="G13" s="1"/>
  <c r="F22" i="1"/>
  <c r="G22" s="1"/>
  <c r="F28"/>
  <c r="G28" s="1"/>
  <c r="F37"/>
  <c r="G37" s="1"/>
  <c r="F12"/>
  <c r="G12" s="1"/>
  <c r="F23"/>
  <c r="G23" s="1"/>
  <c r="F35"/>
  <c r="G35" s="1"/>
  <c r="F29"/>
  <c r="G29" s="1"/>
  <c r="F33"/>
  <c r="G33" s="1"/>
  <c r="F43"/>
  <c r="G43" s="1"/>
  <c r="F36"/>
  <c r="G36" s="1"/>
  <c r="F26"/>
  <c r="G26" s="1"/>
  <c r="F34"/>
  <c r="G34" s="1"/>
  <c r="F15"/>
  <c r="G15" s="1"/>
  <c r="F41"/>
  <c r="G41" s="1"/>
  <c r="F25"/>
  <c r="G25" s="1"/>
  <c r="F39"/>
  <c r="G39" s="1"/>
  <c r="F42"/>
  <c r="G42" s="1"/>
  <c r="F44"/>
  <c r="G44" s="1"/>
  <c r="F14"/>
  <c r="G14" s="1"/>
  <c r="F30"/>
  <c r="G30" s="1"/>
  <c r="F18"/>
  <c r="G18" s="1"/>
  <c r="F38"/>
  <c r="G38" s="1"/>
  <c r="F11"/>
  <c r="G11" s="1"/>
  <c r="F21"/>
  <c r="G21" s="1"/>
  <c r="F20"/>
  <c r="G20" s="1"/>
  <c r="F31"/>
  <c r="G31" s="1"/>
  <c r="F24"/>
  <c r="G24" s="1"/>
  <c r="F40"/>
  <c r="G40" s="1"/>
  <c r="F16"/>
  <c r="G16" s="1"/>
  <c r="F17"/>
  <c r="G17" s="1"/>
  <c r="F13"/>
  <c r="G13" s="1"/>
  <c r="F10"/>
  <c r="G10" s="1"/>
  <c r="F19"/>
  <c r="G19" s="1"/>
  <c r="F27"/>
  <c r="G27" s="1"/>
  <c r="F32"/>
  <c r="A6" i="58660"/>
  <c r="F47"/>
  <c r="F29"/>
  <c r="G29" s="1"/>
  <c r="F28"/>
  <c r="G28" s="1"/>
  <c r="E16"/>
  <c r="D16"/>
  <c r="C16"/>
  <c r="B16"/>
  <c r="A16"/>
  <c r="G41" i="58661" l="1"/>
  <c r="G32" i="1"/>
  <c r="F16" i="58660"/>
  <c r="F46"/>
  <c r="G46" s="1"/>
  <c r="G47"/>
  <c r="F20"/>
  <c r="G20" s="1"/>
  <c r="J41" i="111" l="1"/>
  <c r="J42"/>
  <c r="J43"/>
  <c r="J44"/>
  <c r="J45"/>
  <c r="J46"/>
  <c r="J47"/>
  <c r="J48"/>
  <c r="J49"/>
  <c r="J40"/>
  <c r="J39"/>
  <c r="J38"/>
  <c r="J37"/>
  <c r="J36"/>
  <c r="J35"/>
  <c r="J33"/>
  <c r="J32"/>
  <c r="J31"/>
  <c r="J38" i="58656"/>
  <c r="J39"/>
  <c r="J40"/>
  <c r="J41"/>
  <c r="J42"/>
  <c r="J43"/>
  <c r="J44"/>
  <c r="J45"/>
  <c r="J46"/>
  <c r="J47"/>
  <c r="J48"/>
  <c r="J49"/>
  <c r="J37"/>
  <c r="J29" i="110"/>
  <c r="J28"/>
  <c r="J27"/>
  <c r="J26"/>
  <c r="J25"/>
  <c r="J24"/>
  <c r="J23"/>
  <c r="J22"/>
  <c r="J21"/>
  <c r="J20"/>
  <c r="J19"/>
  <c r="J18"/>
  <c r="J30" i="111"/>
  <c r="E11" i="58660"/>
  <c r="D11"/>
  <c r="C11"/>
  <c r="B11"/>
  <c r="A11"/>
  <c r="E10"/>
  <c r="D10"/>
  <c r="C10"/>
  <c r="B10"/>
  <c r="A10"/>
  <c r="A49"/>
  <c r="E52"/>
  <c r="D52"/>
  <c r="C52"/>
  <c r="B52"/>
  <c r="A52"/>
  <c r="F11" l="1"/>
  <c r="F52"/>
  <c r="G52" s="1"/>
  <c r="F10"/>
  <c r="J17" i="110" l="1"/>
  <c r="J16"/>
  <c r="J15"/>
  <c r="J14"/>
  <c r="J13"/>
  <c r="J12"/>
  <c r="J11"/>
  <c r="J10"/>
  <c r="J29" i="111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36" i="58656"/>
  <c r="J35"/>
  <c r="J34"/>
  <c r="J33"/>
  <c r="J32"/>
  <c r="J31"/>
  <c r="J30"/>
  <c r="J29"/>
  <c r="J28"/>
  <c r="J27"/>
  <c r="J26"/>
  <c r="J25"/>
  <c r="J24"/>
  <c r="J23"/>
  <c r="J22"/>
  <c r="J21"/>
  <c r="J19"/>
  <c r="J18"/>
  <c r="J17"/>
  <c r="J16"/>
  <c r="J15"/>
  <c r="J14"/>
  <c r="J13"/>
  <c r="J12"/>
  <c r="J11"/>
  <c r="J10"/>
  <c r="J15" i="64"/>
  <c r="J36" i="1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E51" i="58660"/>
  <c r="D51"/>
  <c r="C51"/>
  <c r="B51"/>
  <c r="A51"/>
  <c r="F51" l="1"/>
  <c r="G51" s="1"/>
  <c r="J11" i="101" l="1"/>
  <c r="J10"/>
  <c r="J12" i="1"/>
  <c r="J10"/>
  <c r="J14" i="64" l="1"/>
  <c r="J12"/>
  <c r="J10"/>
  <c r="J13"/>
  <c r="A3" i="111" l="1"/>
  <c r="A3" i="58656" l="1"/>
  <c r="A4" i="58660" l="1"/>
  <c r="A7" i="110"/>
  <c r="A5"/>
  <c r="A3"/>
  <c r="A7" i="111"/>
  <c r="A5"/>
  <c r="A7" i="58656"/>
  <c r="A5"/>
  <c r="A7" i="64"/>
  <c r="A5"/>
  <c r="A4"/>
  <c r="A4" i="58656" s="1"/>
  <c r="A4" i="111" s="1"/>
  <c r="A4" i="110" s="1"/>
  <c r="A3" i="64"/>
  <c r="X13"/>
  <c r="W13"/>
  <c r="V13"/>
  <c r="X12"/>
  <c r="W12"/>
  <c r="V12"/>
  <c r="J11" i="1"/>
  <c r="J11" i="64"/>
  <c r="A3" i="58660"/>
  <c r="A5"/>
  <c r="A7"/>
  <c r="A24"/>
  <c r="B24"/>
  <c r="C24"/>
  <c r="D24"/>
  <c r="E24"/>
  <c r="A25"/>
  <c r="B25"/>
  <c r="C25"/>
  <c r="D25"/>
  <c r="E25"/>
  <c r="A34"/>
  <c r="B34"/>
  <c r="C34"/>
  <c r="D34"/>
  <c r="E34"/>
  <c r="A42"/>
  <c r="B42"/>
  <c r="C42"/>
  <c r="D42"/>
  <c r="E42"/>
  <c r="A43"/>
  <c r="B43"/>
  <c r="C43"/>
  <c r="D43"/>
  <c r="E43"/>
  <c r="A3" i="101"/>
  <c r="A4"/>
  <c r="A5"/>
  <c r="A7"/>
  <c r="F43" i="58660" l="1"/>
  <c r="G43" s="1"/>
  <c r="F42"/>
  <c r="G42" s="1"/>
  <c r="F34"/>
  <c r="F25"/>
  <c r="F24"/>
</calcChain>
</file>

<file path=xl/sharedStrings.xml><?xml version="1.0" encoding="utf-8"?>
<sst xmlns="http://schemas.openxmlformats.org/spreadsheetml/2006/main" count="1848" uniqueCount="373">
  <si>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</si>
  <si>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</si>
  <si>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</si>
  <si>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</si>
  <si>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</si>
  <si>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</si>
  <si>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</si>
  <si>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</si>
  <si>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</si>
  <si>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--</t>
  </si>
  <si>
    <t>CLUB</t>
  </si>
  <si>
    <t>JUGADORA</t>
  </si>
  <si>
    <t>FECHA NAC</t>
  </si>
  <si>
    <t>EDAD</t>
  </si>
  <si>
    <t>SIN VENTAJA GENERAL</t>
  </si>
  <si>
    <t>F. NAC</t>
  </si>
  <si>
    <t>DESEMP</t>
  </si>
  <si>
    <t>Ult. 9 H.</t>
  </si>
  <si>
    <t>Ult. 6 H.</t>
  </si>
  <si>
    <t>Ult. 3 H.</t>
  </si>
  <si>
    <t>CV</t>
  </si>
  <si>
    <t>CN</t>
  </si>
  <si>
    <t>2° SCARTCH</t>
  </si>
  <si>
    <t>DAMAS CATEGORIA UNICA</t>
  </si>
  <si>
    <t>GOLF CLUB</t>
  </si>
  <si>
    <t>DOS VUELTAS DE 9 HOYOS MEDAL PLAY</t>
  </si>
  <si>
    <t>MID AMATEUR (Clases 1982 a 1996)</t>
  </si>
  <si>
    <t>CABALLEROS SENIOR (Clases 1962 a 1971)</t>
  </si>
  <si>
    <t>CABALLEROS PRE SENIOR (Clases 1972 a 1981)</t>
  </si>
  <si>
    <t>1° S.V.G.</t>
  </si>
  <si>
    <t>2° S.V.G.</t>
  </si>
  <si>
    <t>MID AMATEUR (Clases 1982 a 1996) GROSS</t>
  </si>
  <si>
    <t>2° S.V.M.A.</t>
  </si>
  <si>
    <t>2° N.M.A</t>
  </si>
  <si>
    <t>1° N.M.A</t>
  </si>
  <si>
    <t>CABALLEROS PRE SENIOR (Clases 1972 a 1981) GROSS</t>
  </si>
  <si>
    <t>1° S.V.P.S.</t>
  </si>
  <si>
    <t>2° S.V.P.S.</t>
  </si>
  <si>
    <t>1° N.P.S.</t>
  </si>
  <si>
    <t>2° N.P.S.</t>
  </si>
  <si>
    <t>CABALLEROS SENIOR (Clases 1962 a 1971) GROSS</t>
  </si>
  <si>
    <t>2° S.V.S.</t>
  </si>
  <si>
    <t>2° N.S.</t>
  </si>
  <si>
    <t>1° S.V.S.S.</t>
  </si>
  <si>
    <t>2° S.V.S.S.</t>
  </si>
  <si>
    <t>1° N.S.S.</t>
  </si>
  <si>
    <t>2° N.S.S.</t>
  </si>
  <si>
    <t>1° NETO</t>
  </si>
  <si>
    <t>2° NETO</t>
  </si>
  <si>
    <t>CABALLEROS SUPER SENIOR (Clases 1961 y Anteriores)</t>
  </si>
  <si>
    <t>CABALLEROS SUPER SENIOR (Clases 1961 y Anteriores) GROSS</t>
  </si>
  <si>
    <t>TANDIL</t>
  </si>
  <si>
    <t>SABADO 01 Y DOMINGO 02 DE MAYO DE 2021</t>
  </si>
  <si>
    <t>3° FECHA DE MAYORES</t>
  </si>
  <si>
    <r>
      <t>MID AMATEUR (Clases 1982 a 1996)</t>
    </r>
    <r>
      <rPr>
        <b/>
        <sz val="12"/>
        <color rgb="FF00B050"/>
        <rFont val="Arial"/>
        <family val="2"/>
      </rPr>
      <t xml:space="preserve"> NETO</t>
    </r>
  </si>
  <si>
    <r>
      <t xml:space="preserve">CABALLEROS PRE SENIOR (Clases 1972 a 1981) </t>
    </r>
    <r>
      <rPr>
        <b/>
        <sz val="12"/>
        <color rgb="FF00B050"/>
        <rFont val="Arial"/>
        <family val="2"/>
      </rPr>
      <t>NETO</t>
    </r>
  </si>
  <si>
    <r>
      <t xml:space="preserve">CABALLEROS SENIOR (Clases 1962 a 1971) </t>
    </r>
    <r>
      <rPr>
        <b/>
        <sz val="12"/>
        <color rgb="FF00B050"/>
        <rFont val="Arial"/>
        <family val="2"/>
      </rPr>
      <t>NETO</t>
    </r>
  </si>
  <si>
    <r>
      <t xml:space="preserve">CABALLEROS SUPER SENIOR (Clases 1961 y Anteriores) </t>
    </r>
    <r>
      <rPr>
        <b/>
        <sz val="12"/>
        <color rgb="FF00B050"/>
        <rFont val="Arial"/>
        <family val="2"/>
      </rPr>
      <t>NETO</t>
    </r>
  </si>
  <si>
    <t xml:space="preserve">TANDIL </t>
  </si>
  <si>
    <t>FEDERACION REGIONAL DE GOLF MAR Y SIERRAS</t>
  </si>
  <si>
    <t>3° FECHA DEL RANKING DE MAYORES</t>
  </si>
  <si>
    <t>SABADO 01 DE MAYO DE 2021</t>
  </si>
  <si>
    <t>HOYO 1</t>
  </si>
  <si>
    <t>PEREYRA IRAOLA NICOLAS</t>
  </si>
  <si>
    <t>HERRERA VEGAS SANTIAGO</t>
  </si>
  <si>
    <t>ROZZI ESTEBAN</t>
  </si>
  <si>
    <t>PROBICITO MARCOS</t>
  </si>
  <si>
    <t>MICHELINI ADRIAN</t>
  </si>
  <si>
    <t>MANZANEL JUAN MANUEL</t>
  </si>
  <si>
    <t>CALVIÑO PABLO</t>
  </si>
  <si>
    <t>BENEDIT MARCOS</t>
  </si>
  <si>
    <t>MARTIN RICARDO</t>
  </si>
  <si>
    <t>FEDERICO SANTIAGO</t>
  </si>
  <si>
    <t>OLAVIAGA MARTIN</t>
  </si>
  <si>
    <t>LOPEZ VILACLARA EZEQUIEL</t>
  </si>
  <si>
    <t>MAGARO SANTIAGO</t>
  </si>
  <si>
    <t>NAVARRO FERNANDO DIEGO</t>
  </si>
  <si>
    <t>LOPEZ BADRA PABLO</t>
  </si>
  <si>
    <t>JARQUE JULIAN</t>
  </si>
  <si>
    <t>DE GALVAGNI JORGE ALBERTO</t>
  </si>
  <si>
    <t>PARMIGIANI GUILLERMO</t>
  </si>
  <si>
    <t>MARTINEZ VAZQUEZ MARIANO</t>
  </si>
  <si>
    <t>SALVI HERNAN</t>
  </si>
  <si>
    <t>GALLARDO LUCIANO</t>
  </si>
  <si>
    <t>FUNARO IGNACIO</t>
  </si>
  <si>
    <t>CUVILLIER GASTON ARIEL</t>
  </si>
  <si>
    <t>ARANA RAMIRO</t>
  </si>
  <si>
    <t>ARMANI WALTER</t>
  </si>
  <si>
    <t>MARTINEZ IGNACIO</t>
  </si>
  <si>
    <t>TORNATORE JORGE</t>
  </si>
  <si>
    <t>BURSTEIN RICARDO DANIEL</t>
  </si>
  <si>
    <t>DOMINGUEZ CARLOS</t>
  </si>
  <si>
    <t>ARAUJO GUILLERMO</t>
  </si>
  <si>
    <t>PAZ MANUEL CARLOS</t>
  </si>
  <si>
    <t>SIMONETTI CLAUDIO</t>
  </si>
  <si>
    <t>MOLINA CLAUDIO CARLOS</t>
  </si>
  <si>
    <t>CHRISTENSEN GUILLERMO</t>
  </si>
  <si>
    <t>SALVI ARIEL</t>
  </si>
  <si>
    <t>PARASUCO PABLO SANTIAGO</t>
  </si>
  <si>
    <t>SANCHEZ OSCAR</t>
  </si>
  <si>
    <t>TORCHIA SERGIO</t>
  </si>
  <si>
    <t>ANDRACA DARIO</t>
  </si>
  <si>
    <t>CAGNOLI HERNAN</t>
  </si>
  <si>
    <t>GHEZAN ESTEBAN</t>
  </si>
  <si>
    <t>HEER GUSTAVO</t>
  </si>
  <si>
    <t>PEDERSEN LUIS</t>
  </si>
  <si>
    <t>PICCHIONI JUAN FRANCO</t>
  </si>
  <si>
    <t>SALANUEVA AGUSTIN</t>
  </si>
  <si>
    <t>SANCHEZ CAMIÑO FRANCO</t>
  </si>
  <si>
    <t>AZPIROZ CARLOS</t>
  </si>
  <si>
    <t>BURGOS ABEL</t>
  </si>
  <si>
    <t>CARLETTI ESTEBAN HORACIO</t>
  </si>
  <si>
    <t>ROTONDA ROGELIO ADRIAN</t>
  </si>
  <si>
    <t>ALVAREZ SEBASTIAN</t>
  </si>
  <si>
    <t>ZARATE GERARDO</t>
  </si>
  <si>
    <t>TOLOSA FABIO</t>
  </si>
  <si>
    <t>IPORRE RAUL</t>
  </si>
  <si>
    <t>VALLONE DANIEL ERNESTO</t>
  </si>
  <si>
    <t>VILLALBA ROBERTO DIEGO</t>
  </si>
  <si>
    <t>ZURZOLO GABRIEL</t>
  </si>
  <si>
    <t>REINAGA NICOLAS GABRIEL</t>
  </si>
  <si>
    <t>SOCHOR ESTELA</t>
  </si>
  <si>
    <t>FUHR JORGE ALBERTO</t>
  </si>
  <si>
    <t>SANCHEZ JAVIER</t>
  </si>
  <si>
    <t>BARROS MAXIMILIANO GUSTAVO</t>
  </si>
  <si>
    <t>VERELLEN NICOLAS</t>
  </si>
  <si>
    <t>VENACIO LEANDRO</t>
  </si>
  <si>
    <t>JAURETCHE SANTIAGO</t>
  </si>
  <si>
    <t>CERONE LAUTARO</t>
  </si>
  <si>
    <t>MARTINEZ CESAR</t>
  </si>
  <si>
    <t>FERNANDEZ DANIEL</t>
  </si>
  <si>
    <t>MIHURA HORACIO (H)</t>
  </si>
  <si>
    <t>RESER MELISA</t>
  </si>
  <si>
    <t>CALCATERRA MARIELA</t>
  </si>
  <si>
    <t>RODRIGUEZ DE FAIRBAIRN MONICA</t>
  </si>
  <si>
    <t>CERIANI MARIA BELEN</t>
  </si>
  <si>
    <t>BERRO RIVAS MATIAS JUAN</t>
  </si>
  <si>
    <t>CASTELLANO ADRIAN</t>
  </si>
  <si>
    <t>COUYOUPETROU SANTIAGO</t>
  </si>
  <si>
    <t>BURGOS JUAN CARLOS</t>
  </si>
  <si>
    <t>BARRETO SERGIO ROBERTO</t>
  </si>
  <si>
    <t>BEPMALE LEONARDO</t>
  </si>
  <si>
    <t>BOYNE DANIEL CESAR</t>
  </si>
  <si>
    <t>GRAIMPREY ESTEBAN</t>
  </si>
  <si>
    <t>GRECO GASTON</t>
  </si>
  <si>
    <t>GIORGIO FEDERICO</t>
  </si>
  <si>
    <t>FLORES MAXIMILIANO</t>
  </si>
  <si>
    <t>BENITEZ MARCOS EXEQUIEL</t>
  </si>
  <si>
    <t>SANTOS MANUEL</t>
  </si>
  <si>
    <t>AZCONA DIEGO</t>
  </si>
  <si>
    <t>EZPELETA LEANDRO</t>
  </si>
  <si>
    <t>LEGUIZA JUAN EDUARDO</t>
  </si>
  <si>
    <t>ARENAS SERGIO</t>
  </si>
  <si>
    <t>PALENCIA SERGIO</t>
  </si>
  <si>
    <t>HERRERA VEGAS RAFAEL</t>
  </si>
  <si>
    <t>SFILIO GERMAN DARIO</t>
  </si>
  <si>
    <t>MASONI AMALIA</t>
  </si>
  <si>
    <t>BISIO JULIETA</t>
  </si>
  <si>
    <t>ROS MATILDE</t>
  </si>
  <si>
    <t>PAPUCCIO CLAUDIO ALBERTO</t>
  </si>
  <si>
    <t>FERNANDEZ PATRICIO JOSE</t>
  </si>
  <si>
    <t>HEIZENREDER PABLO GUILLERMO</t>
  </si>
  <si>
    <t>SIMIELE PABLO AGUSTIN</t>
  </si>
  <si>
    <t>GAGO DANIEL</t>
  </si>
  <si>
    <t>MACAGGI GRACIELA</t>
  </si>
  <si>
    <t>LOPEZ MATTA LORENA</t>
  </si>
  <si>
    <t>LOPEZ MATTA SANDRA</t>
  </si>
  <si>
    <t>RIPANI CLAUDIA</t>
  </si>
  <si>
    <t>FARINA ENRIQUE</t>
  </si>
  <si>
    <t>SFILIO DARIO</t>
  </si>
  <si>
    <t>HOMPS BERNARDO</t>
  </si>
  <si>
    <t>PAGES PABLO</t>
  </si>
  <si>
    <t>PARADA GABRIELA</t>
  </si>
  <si>
    <t>PLORUTTI MARIA EUGENIA</t>
  </si>
  <si>
    <t>VENERE MARCELO</t>
  </si>
  <si>
    <t>RABAGO OSCAR</t>
  </si>
  <si>
    <t>SPOSITO LUCIA</t>
  </si>
  <si>
    <t>ARANO CAROLINA</t>
  </si>
  <si>
    <t>FERRARI OSCAR</t>
  </si>
  <si>
    <t>SPOSITO CARLOS</t>
  </si>
  <si>
    <t>CALDREN CARLOS NORBERTO</t>
  </si>
  <si>
    <t>CARLETTI SANTIAGO</t>
  </si>
  <si>
    <t>ROTONDA RODRIGO</t>
  </si>
  <si>
    <t>ELISSONDO MANUEL</t>
  </si>
  <si>
    <t>CONFORTI JOSE LUIS</t>
  </si>
  <si>
    <t>SCAMINACCI HUGO ALBERTO</t>
  </si>
  <si>
    <t>MURILLO CLAUDIO</t>
  </si>
  <si>
    <t>RODRIGUEZ MARTIN NAHUEL</t>
  </si>
  <si>
    <t>SPGC</t>
  </si>
  <si>
    <t>EVTGC</t>
  </si>
  <si>
    <t>VGGC</t>
  </si>
  <si>
    <t>PABON LUCAS</t>
  </si>
  <si>
    <t>CEGL</t>
  </si>
  <si>
    <t>MATHIASEN NICOLAS</t>
  </si>
  <si>
    <t>TGC</t>
  </si>
  <si>
    <t xml:space="preserve">CASTELLANO ADRIAN </t>
  </si>
  <si>
    <t>BUSSIO JOAQUIN</t>
  </si>
  <si>
    <t>NGC</t>
  </si>
  <si>
    <t>PAILHE PEDRO</t>
  </si>
  <si>
    <t>KASATKIN JAN SERGIO</t>
  </si>
  <si>
    <t>MDPGC</t>
  </si>
  <si>
    <t>CROVO FACUNDO</t>
  </si>
  <si>
    <t>RODRIGUEZ JUAN JOSE</t>
  </si>
  <si>
    <t>OLIVERA EDUARDO PASCUAL</t>
  </si>
  <si>
    <t>CG</t>
  </si>
  <si>
    <t>GIORGIO NICOLAS VICENTE</t>
  </si>
  <si>
    <t xml:space="preserve">DE BENEDICTIS JUAN BAUTISTA </t>
  </si>
  <si>
    <t>ALGARAÑAZ ASENCIO ALEJANDRO</t>
  </si>
  <si>
    <t xml:space="preserve">LOPEZ BISOGLIO FRANCISCO  </t>
  </si>
  <si>
    <t>ROMAN IGNACIO</t>
  </si>
  <si>
    <t>GIORGIO SEBASTIAN</t>
  </si>
  <si>
    <t>SUAREZ FELIPE DANIEL</t>
  </si>
  <si>
    <t>NIMER MIGUEL</t>
  </si>
  <si>
    <t>GCD</t>
  </si>
  <si>
    <t>LAPETINA MARIO</t>
  </si>
  <si>
    <t>ML</t>
  </si>
  <si>
    <t>MALVICA FRANCO</t>
  </si>
  <si>
    <t>MEDINA JORGE</t>
  </si>
  <si>
    <t>TASSARA JULIO MATIAS</t>
  </si>
  <si>
    <t>MAISONNAVE JUAN PABLO</t>
  </si>
  <si>
    <t>MARINGOLO ESTEBAN</t>
  </si>
  <si>
    <t>LAMORTE SEBASTIAN ANTONIO</t>
  </si>
  <si>
    <t xml:space="preserve">COZZOLI PATRICIO </t>
  </si>
  <si>
    <t>RODRIGUEZ MAURICIO IVAN</t>
  </si>
  <si>
    <t>CARREÑO ALVARO</t>
  </si>
  <si>
    <t>ULLUA JULIAN</t>
  </si>
  <si>
    <t xml:space="preserve">BRISIGHELLI FEDERICO </t>
  </si>
  <si>
    <t>BIONDELLI MATIAS</t>
  </si>
  <si>
    <t>LEONE ANDRES</t>
  </si>
  <si>
    <t>ALCARAZ MAXIMILIANO</t>
  </si>
  <si>
    <t>CASCO GUSTAVO ARIEL</t>
  </si>
  <si>
    <t>CARREÑO SEQUEIRA RICARDO SERGI</t>
  </si>
  <si>
    <t>SANCHEZ MARIANO GASTON</t>
  </si>
  <si>
    <t xml:space="preserve">ZANETTA LEANDRO </t>
  </si>
  <si>
    <t>PARODI ANTONIO</t>
  </si>
  <si>
    <t>CABRELLI DIEGO</t>
  </si>
  <si>
    <t>DIAZ GERARDO GABRIEL</t>
  </si>
  <si>
    <t>LAMARQUE GONZALO MARIA</t>
  </si>
  <si>
    <t>FERNANDEZ ARIEL JOSE</t>
  </si>
  <si>
    <t>PRIETO CESAR</t>
  </si>
  <si>
    <t>RODRIGUES SERGIO ADRIAN</t>
  </si>
  <si>
    <t xml:space="preserve">LANCIONI GERMAN </t>
  </si>
  <si>
    <t>SANTAMARINA RAMON</t>
  </si>
  <si>
    <t>FRECHERO MARIANO MARTIN</t>
  </si>
  <si>
    <t>BRISIGHELLI JAVIER JORGE</t>
  </si>
  <si>
    <t>BOLY ALFREDO</t>
  </si>
  <si>
    <t>STAMPONE MAURO EZEQUIEL</t>
  </si>
  <si>
    <t>RANDAZZO MARTIN EDGARDO</t>
  </si>
  <si>
    <t xml:space="preserve">RAMALLO ARIEL </t>
  </si>
  <si>
    <t>DORREGO JUAN ENRIQUE</t>
  </si>
  <si>
    <t>MUGURUZA MANUEL</t>
  </si>
  <si>
    <t>CAPONE RODRIGO</t>
  </si>
  <si>
    <t xml:space="preserve">LANDI MATIAS </t>
  </si>
  <si>
    <t>SOTELO MARIO ANIBAL</t>
  </si>
  <si>
    <t>MATARAZZO DIEGO GERMAN</t>
  </si>
  <si>
    <t>MARTINEZ HERNAN RAFAEL</t>
  </si>
  <si>
    <t>STAMPONE JUAN MARTIN</t>
  </si>
  <si>
    <t>PATTI SEBASTIAN</t>
  </si>
  <si>
    <t>PANICHELLI FEDERICO OSCAR</t>
  </si>
  <si>
    <t>STATI GASTON ALBERTO</t>
  </si>
  <si>
    <t>BOGARIN CESAR GUSTAVO</t>
  </si>
  <si>
    <t>LUGONES FERNANDO</t>
  </si>
  <si>
    <t>PANDOLFI FEDERICO</t>
  </si>
  <si>
    <t>LARRABURU NORBERTO CEFERINO</t>
  </si>
  <si>
    <t>MONTEIRO RUBEN OSVALDO</t>
  </si>
  <si>
    <t>JENSEN OSCAR IGNACIO</t>
  </si>
  <si>
    <t>RODRIGUEZ HERNAN GUSTAVO</t>
  </si>
  <si>
    <t>CSCPGB</t>
  </si>
  <si>
    <t>CMDP</t>
  </si>
  <si>
    <t>STGC</t>
  </si>
  <si>
    <t>RAMACCIOTTI GONZALO</t>
  </si>
  <si>
    <t>RAMOS LUIS ESTEBAN</t>
  </si>
  <si>
    <t>GONZALEZ ALBERTO</t>
  </si>
  <si>
    <t>RODRIGUEZ DARIO GUILLERMO</t>
  </si>
  <si>
    <t>OLIVERI FERNANDO FABIAN</t>
  </si>
  <si>
    <t>SETZES OSCAR ANGEL</t>
  </si>
  <si>
    <t>RODRIGUES CRISTIAN ADOLFO</t>
  </si>
  <si>
    <t>SARAVI JUAN</t>
  </si>
  <si>
    <t>TOBLER GASTON</t>
  </si>
  <si>
    <t>MEYER ARANA CRISTIAN</t>
  </si>
  <si>
    <t>PINILLA SEBASTIAN</t>
  </si>
  <si>
    <t xml:space="preserve">NUÑEZ SEGUNDO GUSTAVO </t>
  </si>
  <si>
    <t>MINUE PEDRO</t>
  </si>
  <si>
    <t>SUEYRO JUAN MANUEL</t>
  </si>
  <si>
    <t>CASANEGRA SEBASTIAN</t>
  </si>
  <si>
    <t>OCAMPO ADRIAN</t>
  </si>
  <si>
    <t xml:space="preserve">RAMIREZ MARCELO ANIBAL </t>
  </si>
  <si>
    <t>MARTINEZ VAZQUEZ MARIANO JOSE</t>
  </si>
  <si>
    <t>MATTIA MARCELO</t>
  </si>
  <si>
    <t>FERNANDEZ BERNABE</t>
  </si>
  <si>
    <t>ABAL NESTOR</t>
  </si>
  <si>
    <t>RODRIGUEZ CONSOLI GEORGE MARTI</t>
  </si>
  <si>
    <t>SAFE SERGIO JAVIER</t>
  </si>
  <si>
    <t xml:space="preserve">MICHELINI ADRIAN </t>
  </si>
  <si>
    <t>CARRION ARNALDO DARIO</t>
  </si>
  <si>
    <t>GAGO FAVIO DANIEL</t>
  </si>
  <si>
    <t>CERONO WALTER ANIBAL</t>
  </si>
  <si>
    <t>BAIMLER MIGUEL ANGEL</t>
  </si>
  <si>
    <t>BONDAREC GERARDO FEDERICO</t>
  </si>
  <si>
    <t xml:space="preserve">GRECO GASTON </t>
  </si>
  <si>
    <t>GONZALEZ ARIEL DARIO</t>
  </si>
  <si>
    <t>CANTARELLI ALEJANDRO</t>
  </si>
  <si>
    <t>RABAGO OSCAR NESTOR</t>
  </si>
  <si>
    <t>MAISONNAVE NERI DARIO</t>
  </si>
  <si>
    <t>CHALULEU DANIEL</t>
  </si>
  <si>
    <t>FRAILE JAVIER</t>
  </si>
  <si>
    <t>OLDANO GERONIMO</t>
  </si>
  <si>
    <t>LUCIANO RICARDO SALVADOR</t>
  </si>
  <si>
    <t>PONCE DE LEON OMAR</t>
  </si>
  <si>
    <t>ACOSTA JUAN DARIO</t>
  </si>
  <si>
    <t>ALTAMIRANO HUGO</t>
  </si>
  <si>
    <t>PAGES PABLO MARIANO</t>
  </si>
  <si>
    <t>FILIBERTI RODOLFO JULIAN</t>
  </si>
  <si>
    <t xml:space="preserve">VENERE MARCELO </t>
  </si>
  <si>
    <t>CALVIÑO PABLO ANTONIO</t>
  </si>
  <si>
    <t>BOLLINI MARIO RODOLFO</t>
  </si>
  <si>
    <t>BOGOSLAVSKY HORACIO DANIEL</t>
  </si>
  <si>
    <t>MIRAVE PATRICIO</t>
  </si>
  <si>
    <t>FERRAIOLI MARIO</t>
  </si>
  <si>
    <t>MATIUCCI ROBERTO</t>
  </si>
  <si>
    <t>AIZENBERG GABRIEL</t>
  </si>
  <si>
    <t>COSULICH ESTEBAN</t>
  </si>
  <si>
    <t xml:space="preserve">MENDEZ DANIEL </t>
  </si>
  <si>
    <t>FERNANDEZ DAGUERRE JOSE LUIS</t>
  </si>
  <si>
    <t>SFILIO ALFREDO DARIO</t>
  </si>
  <si>
    <t>FERRARI OSCAR HORACIO</t>
  </si>
  <si>
    <t>NAVARRO NICOLAS</t>
  </si>
  <si>
    <t>BATISTA UBALDO VIRGILIO</t>
  </si>
  <si>
    <t>BOZZO LETICIA</t>
  </si>
  <si>
    <t>BOZZO MARIA EUGENIA</t>
  </si>
  <si>
    <t>DE URTIAGA ALICIA</t>
  </si>
  <si>
    <t>SALERES MARIA LOURDES</t>
  </si>
  <si>
    <t>SLAVIN ADRIANA</t>
  </si>
  <si>
    <t>GALE PAULA GUILLERMINA</t>
  </si>
  <si>
    <t>LOPEZ JUSTINA</t>
  </si>
  <si>
    <t>PLOVANICH GRACIELA</t>
  </si>
  <si>
    <t>VILLANUEVA SILVIA</t>
  </si>
  <si>
    <t>SALVATIERRA MARIA ALEJANDRA</t>
  </si>
  <si>
    <t>GONZALEZ MONTANER JORGE</t>
  </si>
  <si>
    <t>METZ MIGUEL ANGEL</t>
  </si>
  <si>
    <t>D</t>
  </si>
  <si>
    <t>E</t>
  </si>
  <si>
    <t>S</t>
  </si>
  <si>
    <t>C</t>
  </si>
  <si>
    <t>A</t>
  </si>
  <si>
    <t>R.6.6.B.</t>
  </si>
  <si>
    <t>DOMINGO 02 DE MAYO DE 2021</t>
  </si>
  <si>
    <t>LAMORTE SEBASTIAN</t>
  </si>
  <si>
    <t>MENDEZ DANIEL</t>
  </si>
  <si>
    <t>ZANETTA LEANDRO</t>
  </si>
  <si>
    <t>MAISONNAVE DARIO</t>
  </si>
  <si>
    <t>CASCO GUSTAVO</t>
  </si>
  <si>
    <t>LANCIONI GERMAN</t>
  </si>
  <si>
    <t>SUAREZ FELIPE DANI</t>
  </si>
  <si>
    <t>COZZOLI PATRICIO</t>
  </si>
  <si>
    <t>RODRIGUEZ MARTIN</t>
  </si>
  <si>
    <t>LANDI MATIAS</t>
  </si>
  <si>
    <t>SUEYRO JUAN MAN</t>
  </si>
  <si>
    <t xml:space="preserve">FERNANDEZ DAGUERRE JOSE LUIS </t>
  </si>
  <si>
    <t>OLIVERI FABIAN</t>
  </si>
  <si>
    <t>GONZALEZ ARIEL</t>
  </si>
  <si>
    <t>RAMALLO ARIEL</t>
  </si>
  <si>
    <t>BRISIGHELLI FEDERICO</t>
  </si>
  <si>
    <t>SALVATIERRA ALEJANDRA</t>
  </si>
  <si>
    <t>RANDAZZO MARTIN</t>
  </si>
  <si>
    <t>RAMIREZ MARCELO ANIBAL</t>
  </si>
  <si>
    <t>FILIBERTI RODOLFO</t>
  </si>
  <si>
    <t>P</t>
  </si>
  <si>
    <t>T</t>
  </si>
  <si>
    <t>L</t>
  </si>
  <si>
    <t>}</t>
  </si>
  <si>
    <t>DESIERTO</t>
  </si>
  <si>
    <t>1° N.S.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</si>
</sst>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[$-2C0A]General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rgb="FF0000FF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2"/>
      <color indexed="17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sz val="18"/>
      <name val="Arial"/>
      <family val="2"/>
    </font>
    <font>
      <b/>
      <u/>
      <sz val="10"/>
      <color indexed="10"/>
      <name val="Arial"/>
      <family val="2"/>
    </font>
    <font>
      <b/>
      <sz val="12"/>
      <color rgb="FF00B050"/>
      <name val="Arial"/>
      <family val="2"/>
    </font>
    <font>
      <b/>
      <u/>
      <sz val="20"/>
      <name val="Arial"/>
      <family val="2"/>
    </font>
    <font>
      <sz val="25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5"/>
      <color rgb="FFFF0000"/>
      <name val="Arial"/>
      <family val="2"/>
    </font>
    <font>
      <b/>
      <sz val="8"/>
      <color indexed="10"/>
      <name val="Arial"/>
      <family val="2"/>
    </font>
    <font>
      <sz val="18"/>
      <name val="Wingdings"/>
      <charset val="2"/>
    </font>
    <font>
      <sz val="15"/>
      <name val="Wingdings"/>
      <charset val="2"/>
    </font>
    <font>
      <sz val="10"/>
      <name val="Wingdings"/>
      <charset val="2"/>
    </font>
    <font>
      <sz val="12"/>
      <name val="Wingdings"/>
      <charset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3" fillId="0" borderId="0"/>
    <xf numFmtId="0" fontId="23" fillId="0" borderId="0"/>
    <xf numFmtId="0" fontId="13" fillId="0" borderId="0"/>
    <xf numFmtId="0" fontId="1" fillId="0" borderId="0"/>
    <xf numFmtId="165" fontId="24" fillId="0" borderId="0"/>
    <xf numFmtId="43" fontId="13" fillId="0" borderId="0" applyFont="0" applyFill="0" applyBorder="0" applyAlignment="0" applyProtection="0"/>
    <xf numFmtId="0" fontId="26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1" fillId="0" borderId="0" xfId="0" applyNumberFormat="1" applyFont="1"/>
    <xf numFmtId="0" fontId="12" fillId="0" borderId="0" xfId="0" applyFont="1"/>
    <xf numFmtId="0" fontId="14" fillId="0" borderId="3" xfId="0" applyFont="1" applyFill="1" applyBorder="1"/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19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4" xfId="0" applyFont="1" applyFill="1" applyBorder="1"/>
    <xf numFmtId="0" fontId="4" fillId="0" borderId="1" xfId="0" applyFont="1" applyBorder="1"/>
    <xf numFmtId="0" fontId="4" fillId="0" borderId="5" xfId="0" applyFont="1" applyBorder="1"/>
    <xf numFmtId="0" fontId="4" fillId="0" borderId="7" xfId="0" applyFont="1" applyBorder="1" applyAlignment="1">
      <alignment horizontal="center"/>
    </xf>
    <xf numFmtId="0" fontId="21" fillId="0" borderId="0" xfId="0" applyFont="1" applyFill="1" applyBorder="1"/>
    <xf numFmtId="0" fontId="20" fillId="0" borderId="0" xfId="0" applyFont="1"/>
    <xf numFmtId="0" fontId="21" fillId="0" borderId="0" xfId="0" applyFont="1"/>
    <xf numFmtId="164" fontId="2" fillId="0" borderId="0" xfId="0" applyNumberFormat="1" applyFont="1"/>
    <xf numFmtId="164" fontId="4" fillId="0" borderId="7" xfId="0" applyNumberFormat="1" applyFont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0" borderId="3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13" fillId="0" borderId="0" xfId="0" applyFont="1"/>
    <xf numFmtId="0" fontId="4" fillId="0" borderId="0" xfId="0" applyFont="1" applyAlignment="1">
      <alignment horizontal="center"/>
    </xf>
    <xf numFmtId="0" fontId="5" fillId="0" borderId="8" xfId="0" quotePrefix="1" applyFont="1" applyFill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7" fillId="4" borderId="1" xfId="0" applyFont="1" applyFill="1" applyBorder="1"/>
    <xf numFmtId="0" fontId="19" fillId="4" borderId="1" xfId="0" applyFont="1" applyFill="1" applyBorder="1"/>
    <xf numFmtId="0" fontId="19" fillId="4" borderId="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8" fillId="0" borderId="0" xfId="0" applyFont="1"/>
    <xf numFmtId="0" fontId="19" fillId="0" borderId="0" xfId="0" applyFont="1" applyAlignment="1">
      <alignment horizontal="center"/>
    </xf>
    <xf numFmtId="0" fontId="32" fillId="0" borderId="0" xfId="0" applyFont="1"/>
    <xf numFmtId="0" fontId="19" fillId="0" borderId="0" xfId="0" applyFont="1" applyFill="1" applyAlignment="1">
      <alignment horizontal="center"/>
    </xf>
    <xf numFmtId="0" fontId="0" fillId="0" borderId="0" xfId="0" applyBorder="1"/>
    <xf numFmtId="20" fontId="19" fillId="0" borderId="14" xfId="0" applyNumberFormat="1" applyFont="1" applyFill="1" applyBorder="1" applyAlignment="1">
      <alignment horizontal="center"/>
    </xf>
    <xf numFmtId="0" fontId="13" fillId="0" borderId="4" xfId="0" applyFont="1" applyFill="1" applyBorder="1"/>
    <xf numFmtId="0" fontId="13" fillId="0" borderId="3" xfId="0" applyFont="1" applyFill="1" applyBorder="1"/>
    <xf numFmtId="0" fontId="13" fillId="0" borderId="9" xfId="0" applyFont="1" applyFill="1" applyBorder="1"/>
    <xf numFmtId="0" fontId="13" fillId="0" borderId="2" xfId="0" applyFont="1" applyFill="1" applyBorder="1"/>
    <xf numFmtId="0" fontId="13" fillId="0" borderId="16" xfId="0" applyFont="1" applyFill="1" applyBorder="1"/>
    <xf numFmtId="0" fontId="13" fillId="0" borderId="17" xfId="0" applyFont="1" applyFill="1" applyBorder="1"/>
    <xf numFmtId="0" fontId="13" fillId="0" borderId="18" xfId="0" applyFont="1" applyFill="1" applyBorder="1"/>
    <xf numFmtId="0" fontId="37" fillId="9" borderId="1" xfId="0" applyFont="1" applyFill="1" applyBorder="1" applyAlignment="1">
      <alignment horizontal="center"/>
    </xf>
    <xf numFmtId="0" fontId="38" fillId="4" borderId="9" xfId="0" applyFont="1" applyFill="1" applyBorder="1"/>
    <xf numFmtId="0" fontId="39" fillId="4" borderId="4" xfId="0" applyFont="1" applyFill="1" applyBorder="1"/>
    <xf numFmtId="0" fontId="5" fillId="0" borderId="2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20" fontId="19" fillId="4" borderId="14" xfId="0" applyNumberFormat="1" applyFont="1" applyFill="1" applyBorder="1" applyAlignment="1">
      <alignment horizontal="center"/>
    </xf>
    <xf numFmtId="0" fontId="38" fillId="4" borderId="4" xfId="0" applyFont="1" applyFill="1" applyBorder="1"/>
    <xf numFmtId="0" fontId="13" fillId="0" borderId="21" xfId="0" applyFont="1" applyFill="1" applyBorder="1"/>
    <xf numFmtId="0" fontId="13" fillId="0" borderId="22" xfId="0" applyFont="1" applyFill="1" applyBorder="1"/>
    <xf numFmtId="0" fontId="13" fillId="0" borderId="23" xfId="0" applyFont="1" applyFill="1" applyBorder="1"/>
    <xf numFmtId="0" fontId="38" fillId="4" borderId="3" xfId="0" applyFont="1" applyFill="1" applyBorder="1"/>
    <xf numFmtId="20" fontId="19" fillId="4" borderId="15" xfId="0" applyNumberFormat="1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7" fillId="0" borderId="24" xfId="0" quotePrefix="1" applyFont="1" applyFill="1" applyBorder="1" applyAlignment="1">
      <alignment horizontal="center"/>
    </xf>
    <xf numFmtId="0" fontId="5" fillId="0" borderId="25" xfId="0" quotePrefix="1" applyFont="1" applyFill="1" applyBorder="1" applyAlignment="1">
      <alignment horizontal="center"/>
    </xf>
    <xf numFmtId="164" fontId="12" fillId="0" borderId="18" xfId="0" applyNumberFormat="1" applyFont="1" applyFill="1" applyBorder="1" applyAlignment="1">
      <alignment horizontal="center"/>
    </xf>
    <xf numFmtId="0" fontId="6" fillId="0" borderId="16" xfId="0" applyFont="1" applyFill="1" applyBorder="1"/>
    <xf numFmtId="0" fontId="5" fillId="0" borderId="2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40" fillId="0" borderId="25" xfId="0" applyFont="1" applyFill="1" applyBorder="1" applyAlignment="1">
      <alignment horizontal="center"/>
    </xf>
    <xf numFmtId="0" fontId="6" fillId="10" borderId="4" xfId="0" applyFont="1" applyFill="1" applyBorder="1"/>
    <xf numFmtId="0" fontId="6" fillId="10" borderId="16" xfId="0" applyFont="1" applyFill="1" applyBorder="1"/>
    <xf numFmtId="0" fontId="7" fillId="4" borderId="2" xfId="0" applyFont="1" applyFill="1" applyBorder="1" applyAlignment="1">
      <alignment horizontal="center"/>
    </xf>
    <xf numFmtId="0" fontId="6" fillId="4" borderId="4" xfId="0" applyFont="1" applyFill="1" applyBorder="1"/>
    <xf numFmtId="0" fontId="15" fillId="0" borderId="2" xfId="0" quotePrefix="1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5" fillId="0" borderId="2" xfId="0" quotePrefix="1" applyFont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" fillId="4" borderId="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6" fillId="8" borderId="11" xfId="0" applyFont="1" applyFill="1" applyBorder="1" applyAlignment="1">
      <alignment horizontal="center"/>
    </xf>
    <xf numFmtId="0" fontId="36" fillId="8" borderId="10" xfId="0" applyFont="1" applyFill="1" applyBorder="1" applyAlignment="1">
      <alignment horizontal="center"/>
    </xf>
    <xf numFmtId="0" fontId="36" fillId="8" borderId="7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4" fillId="6" borderId="11" xfId="0" applyFont="1" applyFill="1" applyBorder="1" applyAlignment="1">
      <alignment horizontal="center"/>
    </xf>
    <xf numFmtId="0" fontId="34" fillId="6" borderId="10" xfId="0" applyFont="1" applyFill="1" applyBorder="1" applyAlignment="1">
      <alignment horizontal="center"/>
    </xf>
    <xf numFmtId="0" fontId="34" fillId="6" borderId="7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8" borderId="19" xfId="0" applyFont="1" applyFill="1" applyBorder="1" applyAlignment="1">
      <alignment horizontal="center"/>
    </xf>
    <xf numFmtId="0" fontId="36" fillId="8" borderId="20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</cellXfs>
  <cellStyles count="8">
    <cellStyle name="Excel Built-in Normal" xfId="2"/>
    <cellStyle name="Excel Built-in Normal 2" xfId="5"/>
    <cellStyle name="Millares 2" xfId="6"/>
    <cellStyle name="Normal" xfId="0" builtinId="0"/>
    <cellStyle name="Normal 2" xfId="1"/>
    <cellStyle name="Normal 2 2" xfId="3"/>
    <cellStyle name="Normal 3" xfId="4"/>
    <cellStyle name="Normal 4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0"/>
  <sheetViews>
    <sheetView tabSelected="1" zoomScale="70" zoomScaleNormal="70" workbookViewId="0">
      <selection sqref="A1:G1"/>
    </sheetView>
  </sheetViews>
  <sheetFormatPr baseColWidth="10" defaultRowHeight="18.75"/>
  <cols>
    <col min="1" max="1" width="32.7109375" style="1" customWidth="1"/>
    <col min="2" max="2" width="9.7109375" style="1" customWidth="1"/>
    <col min="3" max="7" width="6.7109375" style="2" customWidth="1"/>
    <col min="8" max="8" width="12.85546875" style="32" customWidth="1"/>
    <col min="9" max="9" width="13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hidden="1" customWidth="1"/>
    <col min="26" max="16384" width="11.42578125" style="1"/>
  </cols>
  <sheetData>
    <row r="1" spans="1:24" ht="30.75">
      <c r="A1" s="96" t="s">
        <v>7</v>
      </c>
      <c r="B1" s="96"/>
      <c r="C1" s="96"/>
      <c r="D1" s="96"/>
      <c r="E1" s="96"/>
      <c r="F1" s="96"/>
      <c r="G1" s="96"/>
      <c r="L1" s="31">
        <v>9</v>
      </c>
    </row>
    <row r="2" spans="1:24" ht="30.75">
      <c r="A2" s="96" t="s">
        <v>8</v>
      </c>
      <c r="B2" s="96"/>
      <c r="C2" s="96"/>
      <c r="D2" s="96"/>
      <c r="E2" s="96"/>
      <c r="F2" s="96"/>
      <c r="G2" s="96"/>
    </row>
    <row r="3" spans="1:24" ht="25.5">
      <c r="A3" s="99" t="s">
        <v>51</v>
      </c>
      <c r="B3" s="99"/>
      <c r="C3" s="99"/>
      <c r="D3" s="99"/>
      <c r="E3" s="99"/>
      <c r="F3" s="99"/>
      <c r="G3" s="99"/>
    </row>
    <row r="4" spans="1:24" ht="25.5">
      <c r="A4" s="99" t="s">
        <v>24</v>
      </c>
      <c r="B4" s="99"/>
      <c r="C4" s="99"/>
      <c r="D4" s="99"/>
      <c r="E4" s="99"/>
      <c r="F4" s="99"/>
      <c r="G4" s="99"/>
    </row>
    <row r="5" spans="1:24" ht="20.25">
      <c r="A5" s="97" t="s">
        <v>53</v>
      </c>
      <c r="B5" s="97"/>
      <c r="C5" s="97"/>
      <c r="D5" s="97"/>
      <c r="E5" s="97"/>
      <c r="F5" s="97"/>
      <c r="G5" s="97"/>
    </row>
    <row r="6" spans="1:24" ht="19.5">
      <c r="A6" s="98" t="s">
        <v>25</v>
      </c>
      <c r="B6" s="98"/>
      <c r="C6" s="98"/>
      <c r="D6" s="98"/>
      <c r="E6" s="98"/>
      <c r="F6" s="98"/>
      <c r="G6" s="98"/>
    </row>
    <row r="7" spans="1:24" ht="20.25" thickBot="1">
      <c r="A7" s="100" t="s">
        <v>52</v>
      </c>
      <c r="B7" s="100"/>
      <c r="C7" s="100"/>
      <c r="D7" s="100"/>
      <c r="E7" s="100"/>
      <c r="F7" s="100"/>
      <c r="G7" s="100"/>
    </row>
    <row r="8" spans="1:24" ht="20.25" thickBot="1">
      <c r="A8" s="93" t="s">
        <v>26</v>
      </c>
      <c r="B8" s="94"/>
      <c r="C8" s="94"/>
      <c r="D8" s="94"/>
      <c r="E8" s="94"/>
      <c r="F8" s="94"/>
      <c r="G8" s="95"/>
      <c r="L8" s="37" t="s">
        <v>22</v>
      </c>
    </row>
    <row r="9" spans="1:24" s="3" customFormat="1" ht="20.25" thickBot="1">
      <c r="A9" s="4" t="s">
        <v>0</v>
      </c>
      <c r="B9" s="5" t="s">
        <v>10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3" t="s">
        <v>15</v>
      </c>
      <c r="I9" s="1"/>
      <c r="J9" s="23" t="s">
        <v>16</v>
      </c>
      <c r="L9" s="1"/>
      <c r="M9" s="2"/>
      <c r="N9" s="2"/>
      <c r="O9" s="2"/>
      <c r="P9" s="2"/>
      <c r="Q9" s="2"/>
      <c r="R9" s="2"/>
      <c r="S9" s="2"/>
      <c r="T9" s="2"/>
      <c r="U9" s="2"/>
      <c r="V9" s="27" t="s">
        <v>17</v>
      </c>
      <c r="W9" s="26" t="s">
        <v>18</v>
      </c>
      <c r="X9" s="26" t="s">
        <v>19</v>
      </c>
    </row>
    <row r="10" spans="1:24" ht="20.25" thickBot="1">
      <c r="A10" s="84" t="s">
        <v>193</v>
      </c>
      <c r="B10" s="6" t="s">
        <v>194</v>
      </c>
      <c r="C10" s="7">
        <v>2</v>
      </c>
      <c r="D10" s="8">
        <v>35</v>
      </c>
      <c r="E10" s="8">
        <v>36</v>
      </c>
      <c r="F10" s="83">
        <f t="shared" ref="F10:F44" si="0">SUM(D10+E10)</f>
        <v>71</v>
      </c>
      <c r="G10" s="38">
        <f t="shared" ref="G10:G44" si="1">(F10-C10)</f>
        <v>69</v>
      </c>
      <c r="H10" s="34">
        <v>33562</v>
      </c>
      <c r="I10" s="45" t="s">
        <v>29</v>
      </c>
      <c r="J10" s="24">
        <f t="shared" ref="J10" si="2">(E10-C10*0.5)</f>
        <v>35</v>
      </c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ht="20.25" thickBot="1">
      <c r="A11" s="25" t="s">
        <v>198</v>
      </c>
      <c r="B11" s="6" t="s">
        <v>197</v>
      </c>
      <c r="C11" s="7">
        <v>-3</v>
      </c>
      <c r="D11" s="8">
        <v>39</v>
      </c>
      <c r="E11" s="8">
        <v>35</v>
      </c>
      <c r="F11" s="8">
        <f t="shared" si="0"/>
        <v>74</v>
      </c>
      <c r="G11" s="38">
        <f t="shared" si="1"/>
        <v>77</v>
      </c>
      <c r="H11" s="34">
        <v>32333</v>
      </c>
      <c r="I11" s="45" t="s">
        <v>32</v>
      </c>
      <c r="J11" s="24">
        <f>(E11-C11*0.5)</f>
        <v>36.5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ht="19.5">
      <c r="A12" s="25" t="s">
        <v>218</v>
      </c>
      <c r="B12" s="6" t="s">
        <v>215</v>
      </c>
      <c r="C12" s="7">
        <v>-3</v>
      </c>
      <c r="D12" s="8">
        <v>38</v>
      </c>
      <c r="E12" s="8">
        <v>39</v>
      </c>
      <c r="F12" s="8">
        <f t="shared" si="0"/>
        <v>77</v>
      </c>
      <c r="G12" s="38">
        <f t="shared" si="1"/>
        <v>80</v>
      </c>
      <c r="H12" s="34">
        <v>30469</v>
      </c>
      <c r="J12" s="24">
        <f>(E12-C12*0.5)</f>
        <v>40.5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ht="20.25" thickBot="1">
      <c r="A13" s="25" t="s">
        <v>182</v>
      </c>
      <c r="B13" s="6" t="s">
        <v>194</v>
      </c>
      <c r="C13" s="7">
        <v>0</v>
      </c>
      <c r="D13" s="8">
        <v>41</v>
      </c>
      <c r="E13" s="8">
        <v>38</v>
      </c>
      <c r="F13" s="8">
        <f t="shared" si="0"/>
        <v>79</v>
      </c>
      <c r="G13" s="38">
        <f t="shared" si="1"/>
        <v>79</v>
      </c>
      <c r="H13" s="34">
        <v>33552</v>
      </c>
      <c r="J13" s="24">
        <f t="shared" ref="J13:J44" si="3">(E13-C13*0.5)</f>
        <v>38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ht="20.25" thickBot="1">
      <c r="A14" s="84" t="s">
        <v>205</v>
      </c>
      <c r="B14" s="6" t="s">
        <v>200</v>
      </c>
      <c r="C14" s="7">
        <v>12</v>
      </c>
      <c r="D14" s="8">
        <v>42</v>
      </c>
      <c r="E14" s="8">
        <v>39</v>
      </c>
      <c r="F14" s="8">
        <f t="shared" si="0"/>
        <v>81</v>
      </c>
      <c r="G14" s="79">
        <f t="shared" si="1"/>
        <v>69</v>
      </c>
      <c r="H14" s="34">
        <v>31796</v>
      </c>
      <c r="I14" s="45" t="s">
        <v>34</v>
      </c>
      <c r="J14" s="24">
        <f t="shared" si="3"/>
        <v>33</v>
      </c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4" ht="19.5">
      <c r="A15" s="25" t="s">
        <v>210</v>
      </c>
      <c r="B15" s="6" t="s">
        <v>200</v>
      </c>
      <c r="C15" s="7">
        <v>4</v>
      </c>
      <c r="D15" s="8">
        <v>37</v>
      </c>
      <c r="E15" s="8">
        <v>45</v>
      </c>
      <c r="F15" s="8">
        <f t="shared" si="0"/>
        <v>82</v>
      </c>
      <c r="G15" s="38">
        <f t="shared" si="1"/>
        <v>78</v>
      </c>
      <c r="H15" s="34">
        <v>31329</v>
      </c>
      <c r="J15" s="24">
        <f t="shared" si="3"/>
        <v>43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4" ht="19.5">
      <c r="A16" s="25" t="s">
        <v>136</v>
      </c>
      <c r="B16" s="6" t="s">
        <v>190</v>
      </c>
      <c r="C16" s="7">
        <v>7</v>
      </c>
      <c r="D16" s="8">
        <v>44</v>
      </c>
      <c r="E16" s="8">
        <v>39</v>
      </c>
      <c r="F16" s="8">
        <f t="shared" si="0"/>
        <v>83</v>
      </c>
      <c r="G16" s="38">
        <f t="shared" si="1"/>
        <v>76</v>
      </c>
      <c r="H16" s="34">
        <v>33263</v>
      </c>
      <c r="J16" s="24">
        <f t="shared" si="3"/>
        <v>35.5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</row>
    <row r="17" spans="1:24" ht="19.5">
      <c r="A17" s="25" t="s">
        <v>181</v>
      </c>
      <c r="B17" s="6" t="s">
        <v>194</v>
      </c>
      <c r="C17" s="7">
        <v>3</v>
      </c>
      <c r="D17" s="8">
        <v>43</v>
      </c>
      <c r="E17" s="8">
        <v>40</v>
      </c>
      <c r="F17" s="8">
        <f t="shared" si="0"/>
        <v>83</v>
      </c>
      <c r="G17" s="38">
        <f t="shared" si="1"/>
        <v>80</v>
      </c>
      <c r="H17" s="34">
        <v>33534</v>
      </c>
      <c r="J17" s="24">
        <f t="shared" si="3"/>
        <v>38.5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>
        <v>68.5</v>
      </c>
      <c r="W17" s="29" t="s">
        <v>20</v>
      </c>
      <c r="X17" s="29"/>
    </row>
    <row r="18" spans="1:24" ht="19.5">
      <c r="A18" s="25" t="s">
        <v>68</v>
      </c>
      <c r="B18" s="6" t="s">
        <v>194</v>
      </c>
      <c r="C18" s="7">
        <v>7</v>
      </c>
      <c r="D18" s="8">
        <v>43</v>
      </c>
      <c r="E18" s="8">
        <v>40</v>
      </c>
      <c r="F18" s="8">
        <f t="shared" si="0"/>
        <v>83</v>
      </c>
      <c r="G18" s="38">
        <f t="shared" si="1"/>
        <v>76</v>
      </c>
      <c r="H18" s="34">
        <v>31836</v>
      </c>
      <c r="J18" s="24">
        <f t="shared" si="3"/>
        <v>36.5</v>
      </c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>
        <v>70.099999999999994</v>
      </c>
      <c r="W18" s="29" t="s">
        <v>21</v>
      </c>
      <c r="X18" s="29"/>
    </row>
    <row r="19" spans="1:24" ht="19.5">
      <c r="A19" s="25" t="s">
        <v>191</v>
      </c>
      <c r="B19" s="6" t="s">
        <v>192</v>
      </c>
      <c r="C19" s="7">
        <v>-2</v>
      </c>
      <c r="D19" s="8">
        <v>45</v>
      </c>
      <c r="E19" s="8">
        <v>39</v>
      </c>
      <c r="F19" s="8">
        <f t="shared" si="0"/>
        <v>84</v>
      </c>
      <c r="G19" s="38">
        <f t="shared" si="1"/>
        <v>86</v>
      </c>
      <c r="H19" s="34">
        <v>34117</v>
      </c>
      <c r="J19" s="24">
        <f t="shared" si="3"/>
        <v>40</v>
      </c>
    </row>
    <row r="20" spans="1:24" ht="19.5">
      <c r="A20" s="25" t="s">
        <v>147</v>
      </c>
      <c r="B20" s="6" t="s">
        <v>190</v>
      </c>
      <c r="C20" s="7">
        <v>2</v>
      </c>
      <c r="D20" s="8">
        <v>43</v>
      </c>
      <c r="E20" s="8">
        <v>41</v>
      </c>
      <c r="F20" s="8">
        <f t="shared" si="0"/>
        <v>84</v>
      </c>
      <c r="G20" s="38">
        <f t="shared" si="1"/>
        <v>82</v>
      </c>
      <c r="H20" s="34">
        <v>32439</v>
      </c>
      <c r="J20" s="24">
        <f t="shared" si="3"/>
        <v>40</v>
      </c>
    </row>
    <row r="21" spans="1:24" ht="19.5">
      <c r="A21" s="25" t="s">
        <v>196</v>
      </c>
      <c r="B21" s="6" t="s">
        <v>197</v>
      </c>
      <c r="C21" s="7">
        <v>4</v>
      </c>
      <c r="D21" s="8">
        <v>42</v>
      </c>
      <c r="E21" s="8">
        <v>42</v>
      </c>
      <c r="F21" s="8">
        <f t="shared" si="0"/>
        <v>84</v>
      </c>
      <c r="G21" s="38">
        <f t="shared" si="1"/>
        <v>80</v>
      </c>
      <c r="H21" s="34">
        <v>32345</v>
      </c>
      <c r="J21" s="24">
        <f t="shared" si="3"/>
        <v>40</v>
      </c>
    </row>
    <row r="22" spans="1:24" ht="19.5">
      <c r="A22" s="25" t="s">
        <v>114</v>
      </c>
      <c r="B22" s="6" t="s">
        <v>190</v>
      </c>
      <c r="C22" s="7">
        <v>5</v>
      </c>
      <c r="D22" s="8">
        <v>42</v>
      </c>
      <c r="E22" s="8">
        <v>42</v>
      </c>
      <c r="F22" s="8">
        <f t="shared" si="0"/>
        <v>84</v>
      </c>
      <c r="G22" s="38">
        <f t="shared" si="1"/>
        <v>79</v>
      </c>
      <c r="H22" s="34">
        <v>29994</v>
      </c>
      <c r="J22" s="24">
        <f t="shared" si="3"/>
        <v>39.5</v>
      </c>
    </row>
    <row r="23" spans="1:24" ht="19.5">
      <c r="A23" s="25" t="s">
        <v>217</v>
      </c>
      <c r="B23" s="6" t="s">
        <v>204</v>
      </c>
      <c r="C23" s="7">
        <v>3</v>
      </c>
      <c r="D23" s="8">
        <v>46</v>
      </c>
      <c r="E23" s="8">
        <v>39</v>
      </c>
      <c r="F23" s="8">
        <f t="shared" si="0"/>
        <v>85</v>
      </c>
      <c r="G23" s="38">
        <f t="shared" si="1"/>
        <v>82</v>
      </c>
      <c r="H23" s="34">
        <v>30559</v>
      </c>
      <c r="J23" s="24">
        <f t="shared" si="3"/>
        <v>37.5</v>
      </c>
    </row>
    <row r="24" spans="1:24" ht="19.5">
      <c r="A24" s="25" t="s">
        <v>145</v>
      </c>
      <c r="B24" s="6" t="s">
        <v>190</v>
      </c>
      <c r="C24" s="7">
        <v>4</v>
      </c>
      <c r="D24" s="8">
        <v>41</v>
      </c>
      <c r="E24" s="8">
        <v>44</v>
      </c>
      <c r="F24" s="8">
        <f t="shared" si="0"/>
        <v>85</v>
      </c>
      <c r="G24" s="38">
        <f t="shared" si="1"/>
        <v>81</v>
      </c>
      <c r="H24" s="34">
        <v>33052</v>
      </c>
      <c r="J24" s="24">
        <f t="shared" si="3"/>
        <v>42</v>
      </c>
    </row>
    <row r="25" spans="1:24" ht="19.5">
      <c r="A25" s="25" t="s">
        <v>64</v>
      </c>
      <c r="B25" s="6" t="s">
        <v>194</v>
      </c>
      <c r="C25" s="7">
        <v>11</v>
      </c>
      <c r="D25" s="8">
        <v>43</v>
      </c>
      <c r="E25" s="8">
        <v>44</v>
      </c>
      <c r="F25" s="8">
        <f t="shared" si="0"/>
        <v>87</v>
      </c>
      <c r="G25" s="38">
        <f t="shared" si="1"/>
        <v>76</v>
      </c>
      <c r="H25" s="34">
        <v>31450</v>
      </c>
      <c r="J25" s="24">
        <f t="shared" si="3"/>
        <v>38.5</v>
      </c>
    </row>
    <row r="26" spans="1:24" ht="19.5">
      <c r="A26" s="25" t="s">
        <v>183</v>
      </c>
      <c r="B26" s="6" t="s">
        <v>194</v>
      </c>
      <c r="C26" s="7">
        <v>11</v>
      </c>
      <c r="D26" s="8">
        <v>41</v>
      </c>
      <c r="E26" s="8">
        <v>46</v>
      </c>
      <c r="F26" s="8">
        <f t="shared" si="0"/>
        <v>87</v>
      </c>
      <c r="G26" s="38">
        <f t="shared" si="1"/>
        <v>76</v>
      </c>
      <c r="H26" s="34">
        <v>31220</v>
      </c>
      <c r="J26" s="24">
        <f t="shared" si="3"/>
        <v>40.5</v>
      </c>
    </row>
    <row r="27" spans="1:24" ht="19.5">
      <c r="A27" s="25" t="s">
        <v>120</v>
      </c>
      <c r="B27" s="6" t="s">
        <v>190</v>
      </c>
      <c r="C27" s="7">
        <v>7</v>
      </c>
      <c r="D27" s="8">
        <v>44</v>
      </c>
      <c r="E27" s="8">
        <v>44</v>
      </c>
      <c r="F27" s="8">
        <f t="shared" si="0"/>
        <v>88</v>
      </c>
      <c r="G27" s="38">
        <f t="shared" si="1"/>
        <v>81</v>
      </c>
      <c r="H27" s="34">
        <v>34261</v>
      </c>
      <c r="J27" s="24">
        <f t="shared" si="3"/>
        <v>40.5</v>
      </c>
    </row>
    <row r="28" spans="1:24" ht="20.25" thickBot="1">
      <c r="A28" s="25" t="s">
        <v>221</v>
      </c>
      <c r="B28" s="6" t="s">
        <v>204</v>
      </c>
      <c r="C28" s="7">
        <v>9</v>
      </c>
      <c r="D28" s="8">
        <v>43</v>
      </c>
      <c r="E28" s="8">
        <v>45</v>
      </c>
      <c r="F28" s="8">
        <f t="shared" si="0"/>
        <v>88</v>
      </c>
      <c r="G28" s="38">
        <f t="shared" si="1"/>
        <v>79</v>
      </c>
      <c r="H28" s="34">
        <v>30077</v>
      </c>
      <c r="J28" s="24">
        <f t="shared" si="3"/>
        <v>40.5</v>
      </c>
    </row>
    <row r="29" spans="1:24" ht="20.25" thickBot="1">
      <c r="A29" s="84" t="s">
        <v>148</v>
      </c>
      <c r="B29" s="6" t="s">
        <v>190</v>
      </c>
      <c r="C29" s="7">
        <v>13</v>
      </c>
      <c r="D29" s="8">
        <v>42</v>
      </c>
      <c r="E29" s="8">
        <v>46</v>
      </c>
      <c r="F29" s="8">
        <f t="shared" si="0"/>
        <v>88</v>
      </c>
      <c r="G29" s="79">
        <f t="shared" si="1"/>
        <v>75</v>
      </c>
      <c r="H29" s="34">
        <v>30953</v>
      </c>
      <c r="I29" s="45" t="s">
        <v>33</v>
      </c>
      <c r="J29" s="24">
        <f t="shared" si="3"/>
        <v>39.5</v>
      </c>
    </row>
    <row r="30" spans="1:24" ht="19.5">
      <c r="A30" s="25" t="s">
        <v>203</v>
      </c>
      <c r="B30" s="6" t="s">
        <v>204</v>
      </c>
      <c r="C30" s="7">
        <v>4</v>
      </c>
      <c r="D30" s="8">
        <v>44</v>
      </c>
      <c r="E30" s="8">
        <v>46</v>
      </c>
      <c r="F30" s="8">
        <f t="shared" si="0"/>
        <v>90</v>
      </c>
      <c r="G30" s="38">
        <f t="shared" si="1"/>
        <v>86</v>
      </c>
      <c r="H30" s="34">
        <v>31803</v>
      </c>
      <c r="J30" s="24">
        <f t="shared" si="3"/>
        <v>44</v>
      </c>
    </row>
    <row r="31" spans="1:24" ht="19.5">
      <c r="A31" s="25" t="s">
        <v>146</v>
      </c>
      <c r="B31" s="6" t="s">
        <v>190</v>
      </c>
      <c r="C31" s="7">
        <v>12</v>
      </c>
      <c r="D31" s="8">
        <v>44</v>
      </c>
      <c r="E31" s="8">
        <v>46</v>
      </c>
      <c r="F31" s="8">
        <f t="shared" si="0"/>
        <v>90</v>
      </c>
      <c r="G31" s="38">
        <f t="shared" si="1"/>
        <v>78</v>
      </c>
      <c r="H31" s="34">
        <v>32865</v>
      </c>
      <c r="J31" s="24">
        <f t="shared" si="3"/>
        <v>40</v>
      </c>
    </row>
    <row r="32" spans="1:24" ht="19.5">
      <c r="A32" s="25" t="s">
        <v>187</v>
      </c>
      <c r="B32" s="6" t="s">
        <v>188</v>
      </c>
      <c r="C32" s="7">
        <v>8</v>
      </c>
      <c r="D32" s="8">
        <v>46</v>
      </c>
      <c r="E32" s="8">
        <v>45</v>
      </c>
      <c r="F32" s="8">
        <f t="shared" si="0"/>
        <v>91</v>
      </c>
      <c r="G32" s="38">
        <f t="shared" si="1"/>
        <v>83</v>
      </c>
      <c r="H32" s="34">
        <v>35071</v>
      </c>
      <c r="J32" s="24">
        <f t="shared" si="3"/>
        <v>41</v>
      </c>
    </row>
    <row r="33" spans="1:10" ht="19.5">
      <c r="A33" s="25" t="s">
        <v>214</v>
      </c>
      <c r="B33" s="6" t="s">
        <v>215</v>
      </c>
      <c r="C33" s="7">
        <v>5</v>
      </c>
      <c r="D33" s="8">
        <v>46</v>
      </c>
      <c r="E33" s="8">
        <v>46</v>
      </c>
      <c r="F33" s="8">
        <f t="shared" si="0"/>
        <v>92</v>
      </c>
      <c r="G33" s="38">
        <f t="shared" si="1"/>
        <v>87</v>
      </c>
      <c r="H33" s="34">
        <v>31084</v>
      </c>
      <c r="J33" s="24">
        <f t="shared" si="3"/>
        <v>43.5</v>
      </c>
    </row>
    <row r="34" spans="1:10" ht="19.5">
      <c r="A34" s="25" t="s">
        <v>138</v>
      </c>
      <c r="B34" s="6" t="s">
        <v>190</v>
      </c>
      <c r="C34" s="7">
        <v>8</v>
      </c>
      <c r="D34" s="8">
        <v>45</v>
      </c>
      <c r="E34" s="8">
        <v>47</v>
      </c>
      <c r="F34" s="8">
        <f t="shared" si="0"/>
        <v>92</v>
      </c>
      <c r="G34" s="38">
        <f t="shared" si="1"/>
        <v>84</v>
      </c>
      <c r="H34" s="34">
        <v>31223</v>
      </c>
      <c r="J34" s="24">
        <f t="shared" si="3"/>
        <v>43</v>
      </c>
    </row>
    <row r="35" spans="1:10" ht="19.5">
      <c r="A35" s="25" t="s">
        <v>160</v>
      </c>
      <c r="B35" s="6" t="s">
        <v>190</v>
      </c>
      <c r="C35" s="7">
        <v>5</v>
      </c>
      <c r="D35" s="8">
        <v>45</v>
      </c>
      <c r="E35" s="8">
        <v>48</v>
      </c>
      <c r="F35" s="8">
        <f t="shared" si="0"/>
        <v>93</v>
      </c>
      <c r="G35" s="38">
        <f t="shared" si="1"/>
        <v>88</v>
      </c>
      <c r="H35" s="34">
        <v>30789</v>
      </c>
      <c r="J35" s="24">
        <f t="shared" si="3"/>
        <v>45.5</v>
      </c>
    </row>
    <row r="36" spans="1:10" ht="19.5">
      <c r="A36" s="25" t="s">
        <v>211</v>
      </c>
      <c r="B36" s="6" t="s">
        <v>190</v>
      </c>
      <c r="C36" s="7">
        <v>1</v>
      </c>
      <c r="D36" s="8">
        <v>46</v>
      </c>
      <c r="E36" s="8">
        <v>48</v>
      </c>
      <c r="F36" s="8">
        <f t="shared" si="0"/>
        <v>94</v>
      </c>
      <c r="G36" s="38">
        <f t="shared" si="1"/>
        <v>93</v>
      </c>
      <c r="H36" s="34">
        <v>31195</v>
      </c>
      <c r="J36" s="24">
        <f t="shared" si="3"/>
        <v>47.5</v>
      </c>
    </row>
    <row r="37" spans="1:10" ht="19.5">
      <c r="A37" s="25" t="s">
        <v>220</v>
      </c>
      <c r="B37" s="6" t="s">
        <v>197</v>
      </c>
      <c r="C37" s="7">
        <v>9</v>
      </c>
      <c r="D37" s="8">
        <v>50</v>
      </c>
      <c r="E37" s="8">
        <v>46</v>
      </c>
      <c r="F37" s="8">
        <f t="shared" si="0"/>
        <v>96</v>
      </c>
      <c r="G37" s="38">
        <f t="shared" si="1"/>
        <v>87</v>
      </c>
      <c r="H37" s="34">
        <v>30088</v>
      </c>
      <c r="J37" s="24">
        <f t="shared" si="3"/>
        <v>41.5</v>
      </c>
    </row>
    <row r="38" spans="1:10" ht="19.5">
      <c r="A38" s="25" t="s">
        <v>201</v>
      </c>
      <c r="B38" s="6" t="s">
        <v>188</v>
      </c>
      <c r="C38" s="7">
        <v>15</v>
      </c>
      <c r="D38" s="8">
        <v>54</v>
      </c>
      <c r="E38" s="8">
        <v>44</v>
      </c>
      <c r="F38" s="8">
        <f t="shared" si="0"/>
        <v>98</v>
      </c>
      <c r="G38" s="38">
        <f t="shared" si="1"/>
        <v>83</v>
      </c>
      <c r="H38" s="34">
        <v>32122</v>
      </c>
      <c r="J38" s="24">
        <f t="shared" si="3"/>
        <v>36.5</v>
      </c>
    </row>
    <row r="39" spans="1:10" ht="19.5">
      <c r="A39" s="25" t="s">
        <v>162</v>
      </c>
      <c r="B39" s="6" t="s">
        <v>190</v>
      </c>
      <c r="C39" s="7">
        <v>18</v>
      </c>
      <c r="D39" s="8">
        <v>51</v>
      </c>
      <c r="E39" s="8">
        <v>48</v>
      </c>
      <c r="F39" s="8">
        <f t="shared" si="0"/>
        <v>99</v>
      </c>
      <c r="G39" s="38">
        <f t="shared" si="1"/>
        <v>81</v>
      </c>
      <c r="H39" s="34">
        <v>31464</v>
      </c>
      <c r="J39" s="24">
        <f t="shared" si="3"/>
        <v>39</v>
      </c>
    </row>
    <row r="40" spans="1:10" ht="19.5">
      <c r="A40" s="25" t="s">
        <v>195</v>
      </c>
      <c r="B40" s="6" t="s">
        <v>190</v>
      </c>
      <c r="C40" s="7">
        <v>18</v>
      </c>
      <c r="D40" s="8">
        <v>46</v>
      </c>
      <c r="E40" s="8">
        <v>55</v>
      </c>
      <c r="F40" s="8">
        <f t="shared" si="0"/>
        <v>101</v>
      </c>
      <c r="G40" s="38">
        <f t="shared" si="1"/>
        <v>83</v>
      </c>
      <c r="H40" s="34">
        <v>33149</v>
      </c>
      <c r="J40" s="24">
        <f t="shared" si="3"/>
        <v>46</v>
      </c>
    </row>
    <row r="41" spans="1:10" ht="19.5">
      <c r="A41" s="25" t="s">
        <v>208</v>
      </c>
      <c r="B41" s="6" t="s">
        <v>188</v>
      </c>
      <c r="C41" s="7">
        <v>28</v>
      </c>
      <c r="D41" s="8">
        <v>50</v>
      </c>
      <c r="E41" s="8">
        <v>54</v>
      </c>
      <c r="F41" s="8">
        <f t="shared" si="0"/>
        <v>104</v>
      </c>
      <c r="G41" s="38">
        <f t="shared" si="1"/>
        <v>76</v>
      </c>
      <c r="H41" s="34">
        <v>31423</v>
      </c>
      <c r="J41" s="24">
        <f t="shared" si="3"/>
        <v>40</v>
      </c>
    </row>
    <row r="42" spans="1:10" ht="19.5">
      <c r="A42" s="25" t="s">
        <v>207</v>
      </c>
      <c r="B42" s="6" t="s">
        <v>188</v>
      </c>
      <c r="C42" s="7">
        <v>21</v>
      </c>
      <c r="D42" s="8">
        <v>54</v>
      </c>
      <c r="E42" s="8">
        <v>53</v>
      </c>
      <c r="F42" s="8">
        <f t="shared" si="0"/>
        <v>107</v>
      </c>
      <c r="G42" s="38">
        <f t="shared" si="1"/>
        <v>86</v>
      </c>
      <c r="H42" s="34">
        <v>31467</v>
      </c>
      <c r="J42" s="24">
        <f t="shared" si="3"/>
        <v>42.5</v>
      </c>
    </row>
    <row r="43" spans="1:10" ht="19.5">
      <c r="A43" s="25" t="s">
        <v>212</v>
      </c>
      <c r="B43" s="6" t="s">
        <v>213</v>
      </c>
      <c r="C43" s="7">
        <v>22</v>
      </c>
      <c r="D43" s="8">
        <v>54</v>
      </c>
      <c r="E43" s="8">
        <v>55</v>
      </c>
      <c r="F43" s="8">
        <f t="shared" si="0"/>
        <v>109</v>
      </c>
      <c r="G43" s="38">
        <f t="shared" si="1"/>
        <v>87</v>
      </c>
      <c r="H43" s="34">
        <v>31093</v>
      </c>
      <c r="J43" s="24">
        <f t="shared" si="3"/>
        <v>44</v>
      </c>
    </row>
    <row r="44" spans="1:10" ht="19.5">
      <c r="A44" s="25" t="s">
        <v>206</v>
      </c>
      <c r="B44" s="6" t="s">
        <v>190</v>
      </c>
      <c r="C44" s="7">
        <v>25</v>
      </c>
      <c r="D44" s="8">
        <v>59</v>
      </c>
      <c r="E44" s="8">
        <v>60</v>
      </c>
      <c r="F44" s="8">
        <f t="shared" si="0"/>
        <v>119</v>
      </c>
      <c r="G44" s="38">
        <f t="shared" si="1"/>
        <v>94</v>
      </c>
      <c r="H44" s="34">
        <v>31772</v>
      </c>
      <c r="J44" s="24">
        <f t="shared" si="3"/>
        <v>47.5</v>
      </c>
    </row>
    <row r="45" spans="1:10" ht="19.5">
      <c r="A45" s="25" t="s">
        <v>202</v>
      </c>
      <c r="B45" s="6" t="s">
        <v>188</v>
      </c>
      <c r="C45" s="7" t="s">
        <v>5</v>
      </c>
      <c r="D45" s="8" t="s">
        <v>367</v>
      </c>
      <c r="E45" s="8" t="s">
        <v>368</v>
      </c>
      <c r="F45" s="64" t="s">
        <v>9</v>
      </c>
      <c r="G45" s="41" t="s">
        <v>9</v>
      </c>
      <c r="H45" s="34">
        <v>31976</v>
      </c>
      <c r="J45" s="1"/>
    </row>
    <row r="46" spans="1:10" ht="19.5">
      <c r="A46" s="25" t="s">
        <v>216</v>
      </c>
      <c r="B46" s="6" t="s">
        <v>200</v>
      </c>
      <c r="C46" s="7" t="s">
        <v>5</v>
      </c>
      <c r="D46" s="8" t="s">
        <v>367</v>
      </c>
      <c r="E46" s="8" t="s">
        <v>368</v>
      </c>
      <c r="F46" s="64" t="s">
        <v>9</v>
      </c>
      <c r="G46" s="41" t="s">
        <v>9</v>
      </c>
      <c r="H46" s="34">
        <v>30881</v>
      </c>
      <c r="J46" s="1"/>
    </row>
    <row r="47" spans="1:10" ht="19.5">
      <c r="A47" s="25" t="s">
        <v>108</v>
      </c>
      <c r="B47" s="6" t="s">
        <v>189</v>
      </c>
      <c r="C47" s="7" t="s">
        <v>5</v>
      </c>
      <c r="D47" s="8" t="s">
        <v>367</v>
      </c>
      <c r="E47" s="8" t="s">
        <v>368</v>
      </c>
      <c r="F47" s="64" t="s">
        <v>9</v>
      </c>
      <c r="G47" s="41" t="s">
        <v>9</v>
      </c>
      <c r="H47" s="34">
        <v>34736</v>
      </c>
      <c r="J47" s="1"/>
    </row>
    <row r="48" spans="1:10" ht="19.5">
      <c r="A48" s="25" t="s">
        <v>199</v>
      </c>
      <c r="B48" s="6" t="s">
        <v>200</v>
      </c>
      <c r="C48" s="7" t="s">
        <v>5</v>
      </c>
      <c r="D48" s="8" t="s">
        <v>367</v>
      </c>
      <c r="E48" s="8" t="s">
        <v>368</v>
      </c>
      <c r="F48" s="64" t="s">
        <v>9</v>
      </c>
      <c r="G48" s="41" t="s">
        <v>9</v>
      </c>
      <c r="H48" s="34">
        <v>32282</v>
      </c>
      <c r="J48" s="1"/>
    </row>
    <row r="49" spans="1:10" ht="19.5">
      <c r="A49" s="25" t="s">
        <v>209</v>
      </c>
      <c r="B49" s="6" t="s">
        <v>200</v>
      </c>
      <c r="C49" s="7" t="s">
        <v>5</v>
      </c>
      <c r="D49" s="8" t="s">
        <v>367</v>
      </c>
      <c r="E49" s="8" t="s">
        <v>368</v>
      </c>
      <c r="F49" s="64" t="s">
        <v>9</v>
      </c>
      <c r="G49" s="41" t="s">
        <v>9</v>
      </c>
      <c r="H49" s="34">
        <v>31348</v>
      </c>
      <c r="J49" s="1"/>
    </row>
    <row r="50" spans="1:10" ht="20.25" thickBot="1">
      <c r="A50" s="76" t="s">
        <v>219</v>
      </c>
      <c r="B50" s="72" t="s">
        <v>200</v>
      </c>
      <c r="C50" s="77" t="s">
        <v>5</v>
      </c>
      <c r="D50" s="78" t="s">
        <v>367</v>
      </c>
      <c r="E50" s="78" t="s">
        <v>368</v>
      </c>
      <c r="F50" s="73" t="s">
        <v>9</v>
      </c>
      <c r="G50" s="74" t="s">
        <v>9</v>
      </c>
      <c r="H50" s="75">
        <v>30234</v>
      </c>
      <c r="J50" s="1"/>
    </row>
  </sheetData>
  <sortState ref="A10:H50">
    <sortCondition ref="F10:F50"/>
    <sortCondition ref="E10:E50"/>
    <sortCondition ref="D10:D50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Y95"/>
  <sheetViews>
    <sheetView zoomScale="70" zoomScaleNormal="70" workbookViewId="0">
      <selection sqref="A1:G1"/>
    </sheetView>
  </sheetViews>
  <sheetFormatPr baseColWidth="10" defaultRowHeight="18.75"/>
  <cols>
    <col min="1" max="1" width="33.7109375" style="1" customWidth="1"/>
    <col min="2" max="2" width="9.7109375" style="1" customWidth="1"/>
    <col min="3" max="7" width="6.7109375" style="2" customWidth="1"/>
    <col min="8" max="8" width="12.85546875" style="32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hidden="1" customWidth="1"/>
    <col min="26" max="34" width="11.42578125" style="1" customWidth="1"/>
    <col min="35" max="16384" width="11.42578125" style="1"/>
  </cols>
  <sheetData>
    <row r="1" spans="1:24" ht="30.75">
      <c r="A1" s="96" t="s">
        <v>7</v>
      </c>
      <c r="B1" s="96"/>
      <c r="C1" s="96"/>
      <c r="D1" s="96"/>
      <c r="E1" s="96"/>
      <c r="F1" s="96"/>
      <c r="G1" s="96"/>
    </row>
    <row r="2" spans="1:24" ht="30.75">
      <c r="A2" s="96" t="s">
        <v>8</v>
      </c>
      <c r="B2" s="96"/>
      <c r="C2" s="96"/>
      <c r="D2" s="96"/>
      <c r="E2" s="96"/>
      <c r="F2" s="96"/>
      <c r="G2" s="96"/>
    </row>
    <row r="3" spans="1:24" ht="25.5">
      <c r="A3" s="99" t="str">
        <f>'MID AMATEUR'!A3:G3</f>
        <v>TANDIL</v>
      </c>
      <c r="B3" s="99"/>
      <c r="C3" s="99"/>
      <c r="D3" s="99"/>
      <c r="E3" s="99"/>
      <c r="F3" s="99"/>
      <c r="G3" s="99"/>
    </row>
    <row r="4" spans="1:24" ht="25.5">
      <c r="A4" s="99" t="str">
        <f>'MID AMATEUR'!A4:G4</f>
        <v>GOLF CLUB</v>
      </c>
      <c r="B4" s="99"/>
      <c r="C4" s="99"/>
      <c r="D4" s="99"/>
      <c r="E4" s="99"/>
      <c r="F4" s="99"/>
      <c r="G4" s="99"/>
    </row>
    <row r="5" spans="1:24" ht="20.25">
      <c r="A5" s="97" t="str">
        <f>'MID AMATEUR'!A5:G5</f>
        <v>3° FECHA DE MAYORES</v>
      </c>
      <c r="B5" s="97"/>
      <c r="C5" s="97"/>
      <c r="D5" s="97"/>
      <c r="E5" s="97"/>
      <c r="F5" s="97"/>
      <c r="G5" s="97"/>
    </row>
    <row r="6" spans="1:24" ht="19.5">
      <c r="A6" s="98" t="s">
        <v>6</v>
      </c>
      <c r="B6" s="98"/>
      <c r="C6" s="98"/>
      <c r="D6" s="98"/>
      <c r="E6" s="98"/>
      <c r="F6" s="98"/>
      <c r="G6" s="98"/>
    </row>
    <row r="7" spans="1:24" ht="20.25" thickBot="1">
      <c r="A7" s="101" t="str">
        <f>'MID AMATEUR'!A7:E7</f>
        <v>SABADO 01 Y DOMINGO 02 DE MAYO DE 2021</v>
      </c>
      <c r="B7" s="101"/>
      <c r="C7" s="101"/>
      <c r="D7" s="101"/>
      <c r="E7" s="101"/>
      <c r="F7" s="101"/>
      <c r="G7" s="101"/>
      <c r="H7" s="35"/>
    </row>
    <row r="8" spans="1:24" ht="20.25" thickBot="1">
      <c r="A8" s="93" t="s">
        <v>28</v>
      </c>
      <c r="B8" s="94"/>
      <c r="C8" s="94"/>
      <c r="D8" s="94"/>
      <c r="E8" s="94"/>
      <c r="F8" s="94"/>
      <c r="G8" s="95"/>
    </row>
    <row r="9" spans="1:24" s="3" customFormat="1" ht="20.25" thickBot="1">
      <c r="A9" s="4" t="s">
        <v>0</v>
      </c>
      <c r="B9" s="5" t="s">
        <v>10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3" t="s">
        <v>15</v>
      </c>
      <c r="J9" s="23" t="s">
        <v>16</v>
      </c>
    </row>
    <row r="10" spans="1:24" ht="20.25" thickBot="1">
      <c r="A10" s="84" t="s">
        <v>258</v>
      </c>
      <c r="B10" s="6" t="s">
        <v>200</v>
      </c>
      <c r="C10" s="7">
        <v>-2</v>
      </c>
      <c r="D10" s="8">
        <v>35</v>
      </c>
      <c r="E10" s="8">
        <v>37</v>
      </c>
      <c r="F10" s="83">
        <f t="shared" ref="F10:F41" si="0">SUM(D10+E10)</f>
        <v>72</v>
      </c>
      <c r="G10" s="38">
        <f t="shared" ref="G10:G41" si="1">(F10-C10)</f>
        <v>74</v>
      </c>
      <c r="H10" s="34">
        <v>27263</v>
      </c>
      <c r="I10" s="45" t="s">
        <v>36</v>
      </c>
      <c r="J10" s="24">
        <f t="shared" ref="J10:J74" si="2">(E10-C10*0.5)</f>
        <v>38</v>
      </c>
    </row>
    <row r="11" spans="1:24" ht="20.25" thickBot="1">
      <c r="A11" s="84" t="s">
        <v>86</v>
      </c>
      <c r="B11" s="6" t="s">
        <v>189</v>
      </c>
      <c r="C11" s="7">
        <v>-3</v>
      </c>
      <c r="D11" s="8">
        <v>35</v>
      </c>
      <c r="E11" s="8">
        <v>38</v>
      </c>
      <c r="F11" s="83">
        <f t="shared" si="0"/>
        <v>73</v>
      </c>
      <c r="G11" s="38">
        <f t="shared" si="1"/>
        <v>76</v>
      </c>
      <c r="H11" s="34">
        <v>26701</v>
      </c>
      <c r="I11" s="45" t="s">
        <v>37</v>
      </c>
      <c r="J11" s="24">
        <f t="shared" si="2"/>
        <v>39.5</v>
      </c>
      <c r="V11" s="1" t="s">
        <v>17</v>
      </c>
      <c r="W11" s="1" t="s">
        <v>18</v>
      </c>
      <c r="X11" s="1" t="s">
        <v>19</v>
      </c>
    </row>
    <row r="12" spans="1:24" ht="19.5">
      <c r="A12" s="25" t="s">
        <v>222</v>
      </c>
      <c r="B12" s="6" t="s">
        <v>197</v>
      </c>
      <c r="C12" s="7">
        <v>-2</v>
      </c>
      <c r="D12" s="8">
        <v>38</v>
      </c>
      <c r="E12" s="8">
        <v>36</v>
      </c>
      <c r="F12" s="8">
        <f t="shared" si="0"/>
        <v>74</v>
      </c>
      <c r="G12" s="38">
        <f t="shared" si="1"/>
        <v>76</v>
      </c>
      <c r="H12" s="34">
        <v>29431</v>
      </c>
      <c r="J12" s="24">
        <f t="shared" si="2"/>
        <v>37</v>
      </c>
      <c r="V12" s="1">
        <f>SUM(M12:U12)-C12*0.5</f>
        <v>1</v>
      </c>
      <c r="W12" s="1">
        <f>SUM(P12:U12)-C12*0.33</f>
        <v>0.66</v>
      </c>
      <c r="X12" s="1">
        <f>SUM(S12:U12)-C12*0.166</f>
        <v>0.33200000000000002</v>
      </c>
    </row>
    <row r="13" spans="1:24" ht="19.5">
      <c r="A13" s="25" t="s">
        <v>257</v>
      </c>
      <c r="B13" s="6" t="s">
        <v>188</v>
      </c>
      <c r="C13" s="7">
        <v>-2</v>
      </c>
      <c r="D13" s="8">
        <v>37</v>
      </c>
      <c r="E13" s="8">
        <v>37</v>
      </c>
      <c r="F13" s="8">
        <f t="shared" si="0"/>
        <v>74</v>
      </c>
      <c r="G13" s="38">
        <f t="shared" si="1"/>
        <v>76</v>
      </c>
      <c r="H13" s="34">
        <v>27313</v>
      </c>
      <c r="J13" s="24">
        <f t="shared" si="2"/>
        <v>38</v>
      </c>
      <c r="V13" s="1">
        <f>SUM(M13:U13)-C13*0.5</f>
        <v>1</v>
      </c>
      <c r="W13" s="1">
        <f>SUM(P13:U13)-C13*0.33</f>
        <v>0.66</v>
      </c>
      <c r="X13" s="1">
        <f>SUM(S13:U13)-C13*0.166</f>
        <v>0.33200000000000002</v>
      </c>
    </row>
    <row r="14" spans="1:24" ht="19.5">
      <c r="A14" s="25" t="s">
        <v>256</v>
      </c>
      <c r="B14" s="6" t="s">
        <v>213</v>
      </c>
      <c r="C14" s="7">
        <v>0</v>
      </c>
      <c r="D14" s="8">
        <v>39</v>
      </c>
      <c r="E14" s="8">
        <v>37</v>
      </c>
      <c r="F14" s="8">
        <f t="shared" si="0"/>
        <v>76</v>
      </c>
      <c r="G14" s="38">
        <f t="shared" si="1"/>
        <v>76</v>
      </c>
      <c r="H14" s="34">
        <v>27431</v>
      </c>
      <c r="J14" s="24">
        <f t="shared" si="2"/>
        <v>37</v>
      </c>
    </row>
    <row r="15" spans="1:24" ht="19.5">
      <c r="A15" s="25" t="s">
        <v>240</v>
      </c>
      <c r="B15" s="6" t="s">
        <v>188</v>
      </c>
      <c r="C15" s="7">
        <v>1</v>
      </c>
      <c r="D15" s="8">
        <v>36</v>
      </c>
      <c r="E15" s="8">
        <v>40</v>
      </c>
      <c r="F15" s="8">
        <f t="shared" si="0"/>
        <v>76</v>
      </c>
      <c r="G15" s="38">
        <f t="shared" si="1"/>
        <v>75</v>
      </c>
      <c r="H15" s="34">
        <v>28240</v>
      </c>
      <c r="J15" s="24">
        <f t="shared" si="2"/>
        <v>39.5</v>
      </c>
    </row>
    <row r="16" spans="1:24" ht="19.5">
      <c r="A16" s="25" t="s">
        <v>234</v>
      </c>
      <c r="B16" s="6" t="s">
        <v>200</v>
      </c>
      <c r="C16" s="7">
        <v>0</v>
      </c>
      <c r="D16" s="8">
        <v>37</v>
      </c>
      <c r="E16" s="8">
        <v>40</v>
      </c>
      <c r="F16" s="8">
        <f t="shared" si="0"/>
        <v>77</v>
      </c>
      <c r="G16" s="38">
        <f t="shared" si="1"/>
        <v>77</v>
      </c>
      <c r="H16" s="34">
        <v>28487</v>
      </c>
      <c r="J16" s="24">
        <f t="shared" si="2"/>
        <v>40</v>
      </c>
    </row>
    <row r="17" spans="1:10" ht="20.25" thickBot="1">
      <c r="A17" s="25" t="s">
        <v>229</v>
      </c>
      <c r="B17" s="6" t="s">
        <v>204</v>
      </c>
      <c r="C17" s="7">
        <v>1</v>
      </c>
      <c r="D17" s="8">
        <v>39</v>
      </c>
      <c r="E17" s="8">
        <v>39</v>
      </c>
      <c r="F17" s="8">
        <f t="shared" si="0"/>
        <v>78</v>
      </c>
      <c r="G17" s="38">
        <f t="shared" si="1"/>
        <v>77</v>
      </c>
      <c r="H17" s="34">
        <v>28682</v>
      </c>
      <c r="J17" s="24">
        <f t="shared" si="2"/>
        <v>38.5</v>
      </c>
    </row>
    <row r="18" spans="1:10" ht="20.25" thickBot="1">
      <c r="A18" s="84" t="s">
        <v>252</v>
      </c>
      <c r="B18" s="6" t="s">
        <v>200</v>
      </c>
      <c r="C18" s="7">
        <v>9</v>
      </c>
      <c r="D18" s="8">
        <v>39</v>
      </c>
      <c r="E18" s="8">
        <v>39</v>
      </c>
      <c r="F18" s="8">
        <f t="shared" si="0"/>
        <v>78</v>
      </c>
      <c r="G18" s="79">
        <f t="shared" si="1"/>
        <v>69</v>
      </c>
      <c r="H18" s="34">
        <v>27653</v>
      </c>
      <c r="I18" s="45" t="s">
        <v>38</v>
      </c>
      <c r="J18" s="24">
        <f t="shared" si="2"/>
        <v>34.5</v>
      </c>
    </row>
    <row r="19" spans="1:10" ht="19.5">
      <c r="A19" s="25" t="s">
        <v>129</v>
      </c>
      <c r="B19" s="6" t="s">
        <v>194</v>
      </c>
      <c r="C19" s="7">
        <v>4</v>
      </c>
      <c r="D19" s="8">
        <v>43</v>
      </c>
      <c r="E19" s="8">
        <v>36</v>
      </c>
      <c r="F19" s="8">
        <f t="shared" si="0"/>
        <v>79</v>
      </c>
      <c r="G19" s="38">
        <f t="shared" si="1"/>
        <v>75</v>
      </c>
      <c r="H19" s="34">
        <v>28385</v>
      </c>
      <c r="J19" s="24">
        <f t="shared" si="2"/>
        <v>34</v>
      </c>
    </row>
    <row r="20" spans="1:10" ht="19.5">
      <c r="A20" s="25" t="s">
        <v>265</v>
      </c>
      <c r="B20" s="6" t="s">
        <v>194</v>
      </c>
      <c r="C20" s="7">
        <v>6</v>
      </c>
      <c r="D20" s="8">
        <v>40</v>
      </c>
      <c r="E20" s="8">
        <v>39</v>
      </c>
      <c r="F20" s="8">
        <f t="shared" si="0"/>
        <v>79</v>
      </c>
      <c r="G20" s="38">
        <f t="shared" si="1"/>
        <v>73</v>
      </c>
      <c r="H20" s="34">
        <v>26381</v>
      </c>
      <c r="J20" s="24">
        <f t="shared" si="2"/>
        <v>36</v>
      </c>
    </row>
    <row r="21" spans="1:10" ht="20.25" thickBot="1">
      <c r="A21" s="25" t="s">
        <v>155</v>
      </c>
      <c r="B21" s="6" t="s">
        <v>194</v>
      </c>
      <c r="C21" s="7">
        <v>4</v>
      </c>
      <c r="D21" s="8">
        <v>42</v>
      </c>
      <c r="E21" s="8">
        <v>38</v>
      </c>
      <c r="F21" s="8">
        <f t="shared" si="0"/>
        <v>80</v>
      </c>
      <c r="G21" s="38">
        <f t="shared" si="1"/>
        <v>76</v>
      </c>
      <c r="H21" s="34">
        <v>27443</v>
      </c>
      <c r="J21" s="24">
        <f t="shared" si="2"/>
        <v>36</v>
      </c>
    </row>
    <row r="22" spans="1:10" ht="20.25" thickBot="1">
      <c r="A22" s="84" t="s">
        <v>71</v>
      </c>
      <c r="B22" s="6" t="s">
        <v>194</v>
      </c>
      <c r="C22" s="7">
        <v>10</v>
      </c>
      <c r="D22" s="8">
        <v>38</v>
      </c>
      <c r="E22" s="8">
        <v>42</v>
      </c>
      <c r="F22" s="8">
        <f t="shared" si="0"/>
        <v>80</v>
      </c>
      <c r="G22" s="79">
        <f t="shared" si="1"/>
        <v>70</v>
      </c>
      <c r="H22" s="34">
        <v>26462</v>
      </c>
      <c r="I22" s="45" t="s">
        <v>39</v>
      </c>
      <c r="J22" s="24">
        <f t="shared" si="2"/>
        <v>37</v>
      </c>
    </row>
    <row r="23" spans="1:10" ht="19.5">
      <c r="A23" s="25" t="s">
        <v>245</v>
      </c>
      <c r="B23" s="6" t="s">
        <v>200</v>
      </c>
      <c r="C23" s="7">
        <v>2</v>
      </c>
      <c r="D23" s="8">
        <v>40</v>
      </c>
      <c r="E23" s="8">
        <v>41</v>
      </c>
      <c r="F23" s="8">
        <f t="shared" si="0"/>
        <v>81</v>
      </c>
      <c r="G23" s="38">
        <f t="shared" si="1"/>
        <v>79</v>
      </c>
      <c r="H23" s="34">
        <v>28066</v>
      </c>
      <c r="J23" s="24">
        <f t="shared" si="2"/>
        <v>40</v>
      </c>
    </row>
    <row r="24" spans="1:10" ht="19.5">
      <c r="A24" s="25" t="s">
        <v>126</v>
      </c>
      <c r="B24" s="6" t="s">
        <v>194</v>
      </c>
      <c r="C24" s="7">
        <v>4</v>
      </c>
      <c r="D24" s="8">
        <v>40</v>
      </c>
      <c r="E24" s="8">
        <v>41</v>
      </c>
      <c r="F24" s="8">
        <f t="shared" si="0"/>
        <v>81</v>
      </c>
      <c r="G24" s="38">
        <f t="shared" si="1"/>
        <v>77</v>
      </c>
      <c r="H24" s="34">
        <v>28013</v>
      </c>
      <c r="J24" s="24">
        <f t="shared" si="2"/>
        <v>39</v>
      </c>
    </row>
    <row r="25" spans="1:10" ht="19.5">
      <c r="A25" s="25" t="s">
        <v>263</v>
      </c>
      <c r="B25" s="6" t="s">
        <v>213</v>
      </c>
      <c r="C25" s="7">
        <v>3</v>
      </c>
      <c r="D25" s="8">
        <v>38</v>
      </c>
      <c r="E25" s="8">
        <v>43</v>
      </c>
      <c r="F25" s="8">
        <f t="shared" si="0"/>
        <v>81</v>
      </c>
      <c r="G25" s="38">
        <f t="shared" si="1"/>
        <v>78</v>
      </c>
      <c r="H25" s="34">
        <v>26705</v>
      </c>
      <c r="J25" s="24">
        <f t="shared" si="2"/>
        <v>41.5</v>
      </c>
    </row>
    <row r="26" spans="1:10" ht="19.5">
      <c r="A26" s="25" t="s">
        <v>82</v>
      </c>
      <c r="B26" s="6" t="s">
        <v>189</v>
      </c>
      <c r="C26" s="7">
        <v>9</v>
      </c>
      <c r="D26" s="8">
        <v>38</v>
      </c>
      <c r="E26" s="8">
        <v>43</v>
      </c>
      <c r="F26" s="8">
        <f t="shared" si="0"/>
        <v>81</v>
      </c>
      <c r="G26" s="38">
        <f t="shared" si="1"/>
        <v>72</v>
      </c>
      <c r="H26" s="34">
        <v>27933</v>
      </c>
      <c r="J26" s="24">
        <f t="shared" si="2"/>
        <v>38.5</v>
      </c>
    </row>
    <row r="27" spans="1:10" ht="19.5">
      <c r="A27" s="25" t="s">
        <v>244</v>
      </c>
      <c r="B27" s="6" t="s">
        <v>197</v>
      </c>
      <c r="C27" s="7">
        <v>6</v>
      </c>
      <c r="D27" s="8">
        <v>46</v>
      </c>
      <c r="E27" s="8">
        <v>36</v>
      </c>
      <c r="F27" s="8">
        <f t="shared" si="0"/>
        <v>82</v>
      </c>
      <c r="G27" s="38">
        <f t="shared" si="1"/>
        <v>76</v>
      </c>
      <c r="H27" s="34">
        <v>28088</v>
      </c>
      <c r="J27" s="24">
        <f t="shared" si="2"/>
        <v>33</v>
      </c>
    </row>
    <row r="28" spans="1:10" ht="19.5">
      <c r="A28" s="25" t="s">
        <v>78</v>
      </c>
      <c r="B28" s="6" t="s">
        <v>189</v>
      </c>
      <c r="C28" s="7">
        <v>7</v>
      </c>
      <c r="D28" s="8">
        <v>42</v>
      </c>
      <c r="E28" s="8">
        <v>40</v>
      </c>
      <c r="F28" s="8">
        <f t="shared" si="0"/>
        <v>82</v>
      </c>
      <c r="G28" s="38">
        <f t="shared" si="1"/>
        <v>75</v>
      </c>
      <c r="H28" s="34">
        <v>26438</v>
      </c>
      <c r="J28" s="24">
        <f t="shared" si="2"/>
        <v>36.5</v>
      </c>
    </row>
    <row r="29" spans="1:10" ht="19.5">
      <c r="A29" s="25" t="s">
        <v>125</v>
      </c>
      <c r="B29" s="6" t="s">
        <v>194</v>
      </c>
      <c r="C29" s="7">
        <v>11</v>
      </c>
      <c r="D29" s="8">
        <v>41</v>
      </c>
      <c r="E29" s="8">
        <v>41</v>
      </c>
      <c r="F29" s="8">
        <f t="shared" si="0"/>
        <v>82</v>
      </c>
      <c r="G29" s="38">
        <f t="shared" si="1"/>
        <v>71</v>
      </c>
      <c r="H29" s="34">
        <v>28034</v>
      </c>
      <c r="J29" s="24">
        <f t="shared" si="2"/>
        <v>35.5</v>
      </c>
    </row>
    <row r="30" spans="1:10" ht="19.5">
      <c r="A30" s="25" t="s">
        <v>261</v>
      </c>
      <c r="B30" s="6" t="s">
        <v>204</v>
      </c>
      <c r="C30" s="7">
        <v>9</v>
      </c>
      <c r="D30" s="8">
        <v>39</v>
      </c>
      <c r="E30" s="8">
        <v>43</v>
      </c>
      <c r="F30" s="8">
        <f t="shared" si="0"/>
        <v>82</v>
      </c>
      <c r="G30" s="38">
        <f t="shared" si="1"/>
        <v>73</v>
      </c>
      <c r="H30" s="34">
        <v>26979</v>
      </c>
      <c r="J30" s="24">
        <f t="shared" si="2"/>
        <v>38.5</v>
      </c>
    </row>
    <row r="31" spans="1:10" ht="19.5">
      <c r="A31" s="25" t="s">
        <v>84</v>
      </c>
      <c r="B31" s="6" t="s">
        <v>189</v>
      </c>
      <c r="C31" s="7">
        <v>8</v>
      </c>
      <c r="D31" s="8">
        <v>44</v>
      </c>
      <c r="E31" s="8">
        <v>39</v>
      </c>
      <c r="F31" s="8">
        <f t="shared" si="0"/>
        <v>83</v>
      </c>
      <c r="G31" s="38">
        <f t="shared" si="1"/>
        <v>75</v>
      </c>
      <c r="H31" s="34">
        <v>27658</v>
      </c>
      <c r="J31" s="24">
        <f t="shared" si="2"/>
        <v>35</v>
      </c>
    </row>
    <row r="32" spans="1:10" ht="19.5">
      <c r="A32" s="25" t="s">
        <v>224</v>
      </c>
      <c r="B32" s="6" t="s">
        <v>190</v>
      </c>
      <c r="C32" s="7">
        <v>3</v>
      </c>
      <c r="D32" s="8">
        <v>41</v>
      </c>
      <c r="E32" s="8">
        <v>42</v>
      </c>
      <c r="F32" s="8">
        <f t="shared" si="0"/>
        <v>83</v>
      </c>
      <c r="G32" s="38">
        <f t="shared" si="1"/>
        <v>80</v>
      </c>
      <c r="H32" s="34">
        <v>29151</v>
      </c>
      <c r="J32" s="24">
        <f t="shared" si="2"/>
        <v>40.5</v>
      </c>
    </row>
    <row r="33" spans="1:10" ht="19.5">
      <c r="A33" s="25" t="s">
        <v>233</v>
      </c>
      <c r="B33" s="6" t="s">
        <v>192</v>
      </c>
      <c r="C33" s="7">
        <v>1</v>
      </c>
      <c r="D33" s="8">
        <v>41</v>
      </c>
      <c r="E33" s="8">
        <v>42</v>
      </c>
      <c r="F33" s="8">
        <f t="shared" si="0"/>
        <v>83</v>
      </c>
      <c r="G33" s="38">
        <f t="shared" si="1"/>
        <v>82</v>
      </c>
      <c r="H33" s="34">
        <v>28522</v>
      </c>
      <c r="J33" s="24">
        <f t="shared" si="2"/>
        <v>41.5</v>
      </c>
    </row>
    <row r="34" spans="1:10" ht="19.5">
      <c r="A34" s="25" t="s">
        <v>154</v>
      </c>
      <c r="B34" s="6" t="s">
        <v>194</v>
      </c>
      <c r="C34" s="7">
        <v>6</v>
      </c>
      <c r="D34" s="8">
        <v>41</v>
      </c>
      <c r="E34" s="8">
        <v>42</v>
      </c>
      <c r="F34" s="8">
        <f t="shared" si="0"/>
        <v>83</v>
      </c>
      <c r="G34" s="38">
        <f t="shared" si="1"/>
        <v>77</v>
      </c>
      <c r="H34" s="34">
        <v>28564</v>
      </c>
      <c r="J34" s="24">
        <f t="shared" si="2"/>
        <v>39</v>
      </c>
    </row>
    <row r="35" spans="1:10" ht="19.5">
      <c r="A35" s="25" t="s">
        <v>150</v>
      </c>
      <c r="B35" s="6" t="s">
        <v>190</v>
      </c>
      <c r="C35" s="7">
        <v>1</v>
      </c>
      <c r="D35" s="8">
        <v>41</v>
      </c>
      <c r="E35" s="8">
        <v>42</v>
      </c>
      <c r="F35" s="8">
        <f t="shared" si="0"/>
        <v>83</v>
      </c>
      <c r="G35" s="38">
        <f t="shared" si="1"/>
        <v>82</v>
      </c>
      <c r="H35" s="34">
        <v>28013</v>
      </c>
      <c r="J35" s="24">
        <f t="shared" si="2"/>
        <v>41.5</v>
      </c>
    </row>
    <row r="36" spans="1:10" ht="19.5">
      <c r="A36" s="25" t="s">
        <v>102</v>
      </c>
      <c r="B36" s="6" t="s">
        <v>194</v>
      </c>
      <c r="C36" s="7">
        <v>6</v>
      </c>
      <c r="D36" s="8">
        <v>40</v>
      </c>
      <c r="E36" s="8">
        <v>43</v>
      </c>
      <c r="F36" s="8">
        <f t="shared" si="0"/>
        <v>83</v>
      </c>
      <c r="G36" s="38">
        <f t="shared" si="1"/>
        <v>77</v>
      </c>
      <c r="H36" s="34">
        <v>27013</v>
      </c>
      <c r="J36" s="24">
        <f t="shared" si="2"/>
        <v>40</v>
      </c>
    </row>
    <row r="37" spans="1:10" ht="19.5">
      <c r="A37" s="25" t="s">
        <v>127</v>
      </c>
      <c r="B37" s="6" t="s">
        <v>194</v>
      </c>
      <c r="C37" s="7">
        <v>9</v>
      </c>
      <c r="D37" s="8">
        <v>44</v>
      </c>
      <c r="E37" s="8">
        <v>40</v>
      </c>
      <c r="F37" s="8">
        <f t="shared" si="0"/>
        <v>84</v>
      </c>
      <c r="G37" s="38">
        <f t="shared" si="1"/>
        <v>75</v>
      </c>
      <c r="H37" s="34">
        <v>28003</v>
      </c>
      <c r="J37" s="24">
        <f t="shared" si="2"/>
        <v>35.5</v>
      </c>
    </row>
    <row r="38" spans="1:10" ht="19.5">
      <c r="A38" s="25" t="s">
        <v>236</v>
      </c>
      <c r="B38" s="6" t="s">
        <v>204</v>
      </c>
      <c r="C38" s="7">
        <v>8</v>
      </c>
      <c r="D38" s="8">
        <v>43</v>
      </c>
      <c r="E38" s="8">
        <v>41</v>
      </c>
      <c r="F38" s="8">
        <f t="shared" si="0"/>
        <v>84</v>
      </c>
      <c r="G38" s="38">
        <f t="shared" si="1"/>
        <v>76</v>
      </c>
      <c r="H38" s="34">
        <v>28456</v>
      </c>
      <c r="J38" s="24">
        <f t="shared" si="2"/>
        <v>37</v>
      </c>
    </row>
    <row r="39" spans="1:10" ht="19.5">
      <c r="A39" s="25" t="s">
        <v>107</v>
      </c>
      <c r="B39" s="6" t="s">
        <v>189</v>
      </c>
      <c r="C39" s="7">
        <v>6</v>
      </c>
      <c r="D39" s="8">
        <v>39</v>
      </c>
      <c r="E39" s="8">
        <v>45</v>
      </c>
      <c r="F39" s="8">
        <f t="shared" si="0"/>
        <v>84</v>
      </c>
      <c r="G39" s="38">
        <f t="shared" si="1"/>
        <v>78</v>
      </c>
      <c r="H39" s="34">
        <v>27955</v>
      </c>
      <c r="J39" s="24">
        <f t="shared" si="2"/>
        <v>42</v>
      </c>
    </row>
    <row r="40" spans="1:10" ht="19.5">
      <c r="A40" s="25" t="s">
        <v>113</v>
      </c>
      <c r="B40" s="6" t="s">
        <v>190</v>
      </c>
      <c r="C40" s="7">
        <v>10</v>
      </c>
      <c r="D40" s="8">
        <v>40</v>
      </c>
      <c r="E40" s="8">
        <v>45</v>
      </c>
      <c r="F40" s="8">
        <f t="shared" si="0"/>
        <v>85</v>
      </c>
      <c r="G40" s="38">
        <f t="shared" si="1"/>
        <v>75</v>
      </c>
      <c r="H40" s="34">
        <v>28609</v>
      </c>
      <c r="J40" s="24">
        <f t="shared" si="2"/>
        <v>40</v>
      </c>
    </row>
    <row r="41" spans="1:10" ht="19.5">
      <c r="A41" s="25" t="s">
        <v>85</v>
      </c>
      <c r="B41" s="6" t="s">
        <v>189</v>
      </c>
      <c r="C41" s="7">
        <v>7</v>
      </c>
      <c r="D41" s="8">
        <v>45</v>
      </c>
      <c r="E41" s="8">
        <v>41</v>
      </c>
      <c r="F41" s="8">
        <f t="shared" si="0"/>
        <v>86</v>
      </c>
      <c r="G41" s="38">
        <f t="shared" si="1"/>
        <v>79</v>
      </c>
      <c r="H41" s="34">
        <v>28264</v>
      </c>
      <c r="J41" s="24">
        <f t="shared" si="2"/>
        <v>37.5</v>
      </c>
    </row>
    <row r="42" spans="1:10" ht="19.5">
      <c r="A42" s="25" t="s">
        <v>242</v>
      </c>
      <c r="B42" s="6" t="s">
        <v>204</v>
      </c>
      <c r="C42" s="7">
        <v>3</v>
      </c>
      <c r="D42" s="8">
        <v>44</v>
      </c>
      <c r="E42" s="8">
        <v>42</v>
      </c>
      <c r="F42" s="8">
        <f t="shared" ref="F42:F74" si="3">SUM(D42+E42)</f>
        <v>86</v>
      </c>
      <c r="G42" s="38">
        <f t="shared" ref="G42:G74" si="4">(F42-C42)</f>
        <v>83</v>
      </c>
      <c r="H42" s="34">
        <v>28210</v>
      </c>
      <c r="J42" s="24">
        <f t="shared" si="2"/>
        <v>40.5</v>
      </c>
    </row>
    <row r="43" spans="1:10" ht="19.5">
      <c r="A43" s="25" t="s">
        <v>70</v>
      </c>
      <c r="B43" s="6" t="s">
        <v>194</v>
      </c>
      <c r="C43" s="7">
        <v>6</v>
      </c>
      <c r="D43" s="8">
        <v>43</v>
      </c>
      <c r="E43" s="8">
        <v>43</v>
      </c>
      <c r="F43" s="8">
        <f t="shared" si="3"/>
        <v>86</v>
      </c>
      <c r="G43" s="38">
        <f t="shared" si="4"/>
        <v>80</v>
      </c>
      <c r="H43" s="34">
        <v>29698</v>
      </c>
      <c r="J43" s="24">
        <f t="shared" si="2"/>
        <v>40</v>
      </c>
    </row>
    <row r="44" spans="1:10" ht="19.5">
      <c r="A44" s="25" t="s">
        <v>251</v>
      </c>
      <c r="B44" s="6" t="s">
        <v>215</v>
      </c>
      <c r="C44" s="7">
        <v>6</v>
      </c>
      <c r="D44" s="8">
        <v>42</v>
      </c>
      <c r="E44" s="8">
        <v>44</v>
      </c>
      <c r="F44" s="8">
        <f t="shared" si="3"/>
        <v>86</v>
      </c>
      <c r="G44" s="38">
        <f t="shared" si="4"/>
        <v>80</v>
      </c>
      <c r="H44" s="34">
        <v>27737</v>
      </c>
      <c r="J44" s="24">
        <f t="shared" si="2"/>
        <v>41</v>
      </c>
    </row>
    <row r="45" spans="1:10" ht="19.5">
      <c r="A45" s="25" t="s">
        <v>116</v>
      </c>
      <c r="B45" s="6" t="s">
        <v>190</v>
      </c>
      <c r="C45" s="7">
        <v>1</v>
      </c>
      <c r="D45" s="8">
        <v>41</v>
      </c>
      <c r="E45" s="8">
        <v>45</v>
      </c>
      <c r="F45" s="8">
        <f t="shared" si="3"/>
        <v>86</v>
      </c>
      <c r="G45" s="38">
        <f t="shared" si="4"/>
        <v>85</v>
      </c>
      <c r="H45" s="34">
        <v>29031</v>
      </c>
      <c r="J45" s="24">
        <f t="shared" si="2"/>
        <v>44.5</v>
      </c>
    </row>
    <row r="46" spans="1:10" ht="19.5">
      <c r="A46" s="25" t="s">
        <v>259</v>
      </c>
      <c r="B46" s="6" t="s">
        <v>200</v>
      </c>
      <c r="C46" s="7">
        <v>4</v>
      </c>
      <c r="D46" s="8">
        <v>38</v>
      </c>
      <c r="E46" s="8">
        <v>48</v>
      </c>
      <c r="F46" s="8">
        <f t="shared" si="3"/>
        <v>86</v>
      </c>
      <c r="G46" s="38">
        <f t="shared" si="4"/>
        <v>82</v>
      </c>
      <c r="H46" s="34">
        <v>27244</v>
      </c>
      <c r="J46" s="24">
        <f t="shared" si="2"/>
        <v>46</v>
      </c>
    </row>
    <row r="47" spans="1:10" ht="19.5">
      <c r="A47" s="25" t="s">
        <v>249</v>
      </c>
      <c r="B47" s="6" t="s">
        <v>197</v>
      </c>
      <c r="C47" s="7">
        <v>6</v>
      </c>
      <c r="D47" s="8">
        <v>42</v>
      </c>
      <c r="E47" s="8">
        <v>45</v>
      </c>
      <c r="F47" s="8">
        <f t="shared" si="3"/>
        <v>87</v>
      </c>
      <c r="G47" s="38">
        <f t="shared" si="4"/>
        <v>81</v>
      </c>
      <c r="H47" s="34">
        <v>27780</v>
      </c>
      <c r="J47" s="24">
        <f t="shared" si="2"/>
        <v>42</v>
      </c>
    </row>
    <row r="48" spans="1:10" ht="19.5">
      <c r="A48" s="25" t="s">
        <v>266</v>
      </c>
      <c r="B48" s="6" t="s">
        <v>197</v>
      </c>
      <c r="C48" s="7">
        <v>3</v>
      </c>
      <c r="D48" s="8">
        <v>40</v>
      </c>
      <c r="E48" s="8">
        <v>47</v>
      </c>
      <c r="F48" s="8">
        <f t="shared" si="3"/>
        <v>87</v>
      </c>
      <c r="G48" s="38">
        <f t="shared" si="4"/>
        <v>84</v>
      </c>
      <c r="H48" s="34">
        <v>26357</v>
      </c>
      <c r="J48" s="24">
        <f t="shared" si="2"/>
        <v>45.5</v>
      </c>
    </row>
    <row r="49" spans="1:10" ht="19.5">
      <c r="A49" s="25" t="s">
        <v>226</v>
      </c>
      <c r="B49" s="6" t="s">
        <v>197</v>
      </c>
      <c r="C49" s="7">
        <v>2</v>
      </c>
      <c r="D49" s="8">
        <v>43</v>
      </c>
      <c r="E49" s="8">
        <v>45</v>
      </c>
      <c r="F49" s="8">
        <f t="shared" si="3"/>
        <v>88</v>
      </c>
      <c r="G49" s="38">
        <f t="shared" si="4"/>
        <v>86</v>
      </c>
      <c r="H49" s="34">
        <v>29087</v>
      </c>
      <c r="J49" s="24">
        <f t="shared" si="2"/>
        <v>44</v>
      </c>
    </row>
    <row r="50" spans="1:10" ht="19.5">
      <c r="A50" s="25" t="s">
        <v>65</v>
      </c>
      <c r="B50" s="6" t="s">
        <v>194</v>
      </c>
      <c r="C50" s="7">
        <v>7</v>
      </c>
      <c r="D50" s="8">
        <v>46</v>
      </c>
      <c r="E50" s="8">
        <v>43</v>
      </c>
      <c r="F50" s="8">
        <f t="shared" si="3"/>
        <v>89</v>
      </c>
      <c r="G50" s="38">
        <f t="shared" si="4"/>
        <v>82</v>
      </c>
      <c r="H50" s="34">
        <v>29055</v>
      </c>
      <c r="J50" s="24">
        <f t="shared" si="2"/>
        <v>39.5</v>
      </c>
    </row>
    <row r="51" spans="1:10" ht="19.5">
      <c r="A51" s="25" t="s">
        <v>223</v>
      </c>
      <c r="B51" s="6" t="s">
        <v>197</v>
      </c>
      <c r="C51" s="7">
        <v>1</v>
      </c>
      <c r="D51" s="8">
        <v>43</v>
      </c>
      <c r="E51" s="8">
        <v>46</v>
      </c>
      <c r="F51" s="8">
        <f t="shared" si="3"/>
        <v>89</v>
      </c>
      <c r="G51" s="38">
        <f t="shared" si="4"/>
        <v>88</v>
      </c>
      <c r="H51" s="34">
        <v>29353</v>
      </c>
      <c r="J51" s="24">
        <f t="shared" si="2"/>
        <v>45.5</v>
      </c>
    </row>
    <row r="52" spans="1:10" ht="19.5">
      <c r="A52" s="25" t="s">
        <v>248</v>
      </c>
      <c r="B52" s="6" t="s">
        <v>197</v>
      </c>
      <c r="C52" s="7">
        <v>10</v>
      </c>
      <c r="D52" s="8">
        <v>42</v>
      </c>
      <c r="E52" s="8">
        <v>48</v>
      </c>
      <c r="F52" s="8">
        <f t="shared" si="3"/>
        <v>90</v>
      </c>
      <c r="G52" s="38">
        <f t="shared" si="4"/>
        <v>80</v>
      </c>
      <c r="H52" s="34">
        <v>27790</v>
      </c>
      <c r="J52" s="24">
        <f t="shared" si="2"/>
        <v>43</v>
      </c>
    </row>
    <row r="53" spans="1:10" ht="19.5">
      <c r="A53" s="25" t="s">
        <v>241</v>
      </c>
      <c r="B53" s="6" t="s">
        <v>204</v>
      </c>
      <c r="C53" s="7">
        <v>6</v>
      </c>
      <c r="D53" s="8">
        <v>49</v>
      </c>
      <c r="E53" s="8">
        <v>42</v>
      </c>
      <c r="F53" s="8">
        <f t="shared" si="3"/>
        <v>91</v>
      </c>
      <c r="G53" s="38">
        <f t="shared" si="4"/>
        <v>85</v>
      </c>
      <c r="H53" s="34">
        <v>28221</v>
      </c>
      <c r="J53" s="24">
        <f t="shared" si="2"/>
        <v>39</v>
      </c>
    </row>
    <row r="54" spans="1:10" ht="19.5">
      <c r="A54" s="25" t="s">
        <v>264</v>
      </c>
      <c r="B54" s="6" t="s">
        <v>269</v>
      </c>
      <c r="C54" s="7">
        <v>12</v>
      </c>
      <c r="D54" s="8">
        <v>44</v>
      </c>
      <c r="E54" s="8">
        <v>47</v>
      </c>
      <c r="F54" s="8">
        <f t="shared" si="3"/>
        <v>91</v>
      </c>
      <c r="G54" s="38">
        <f t="shared" si="4"/>
        <v>79</v>
      </c>
      <c r="H54" s="34">
        <v>26665</v>
      </c>
      <c r="J54" s="24">
        <f t="shared" si="2"/>
        <v>41</v>
      </c>
    </row>
    <row r="55" spans="1:10" ht="19.5">
      <c r="A55" s="25" t="s">
        <v>118</v>
      </c>
      <c r="B55" s="6" t="s">
        <v>190</v>
      </c>
      <c r="C55" s="7">
        <v>9</v>
      </c>
      <c r="D55" s="8">
        <v>45</v>
      </c>
      <c r="E55" s="8">
        <v>47</v>
      </c>
      <c r="F55" s="8">
        <f t="shared" si="3"/>
        <v>92</v>
      </c>
      <c r="G55" s="38">
        <f t="shared" si="4"/>
        <v>83</v>
      </c>
      <c r="H55" s="34">
        <v>28019</v>
      </c>
      <c r="J55" s="24">
        <f t="shared" si="2"/>
        <v>42.5</v>
      </c>
    </row>
    <row r="56" spans="1:10" ht="19.5">
      <c r="A56" s="25" t="s">
        <v>260</v>
      </c>
      <c r="B56" s="6" t="s">
        <v>204</v>
      </c>
      <c r="C56" s="7">
        <v>14</v>
      </c>
      <c r="D56" s="8">
        <v>42</v>
      </c>
      <c r="E56" s="8">
        <v>50</v>
      </c>
      <c r="F56" s="8">
        <f t="shared" si="3"/>
        <v>92</v>
      </c>
      <c r="G56" s="38">
        <f t="shared" si="4"/>
        <v>78</v>
      </c>
      <c r="H56" s="34">
        <v>27166</v>
      </c>
      <c r="J56" s="24">
        <f t="shared" si="2"/>
        <v>43</v>
      </c>
    </row>
    <row r="57" spans="1:10" ht="19.5">
      <c r="A57" s="25" t="s">
        <v>66</v>
      </c>
      <c r="B57" s="6" t="s">
        <v>194</v>
      </c>
      <c r="C57" s="7">
        <v>16</v>
      </c>
      <c r="D57" s="8">
        <v>49</v>
      </c>
      <c r="E57" s="8">
        <v>44</v>
      </c>
      <c r="F57" s="8">
        <f t="shared" si="3"/>
        <v>93</v>
      </c>
      <c r="G57" s="38">
        <f t="shared" si="4"/>
        <v>77</v>
      </c>
      <c r="H57" s="34">
        <v>29132</v>
      </c>
      <c r="J57" s="24">
        <f t="shared" si="2"/>
        <v>36</v>
      </c>
    </row>
    <row r="58" spans="1:10" ht="19.5">
      <c r="A58" s="25" t="s">
        <v>63</v>
      </c>
      <c r="B58" s="6" t="s">
        <v>194</v>
      </c>
      <c r="C58" s="7">
        <v>10</v>
      </c>
      <c r="D58" s="8">
        <v>47</v>
      </c>
      <c r="E58" s="8">
        <v>46</v>
      </c>
      <c r="F58" s="8">
        <f t="shared" si="3"/>
        <v>93</v>
      </c>
      <c r="G58" s="38">
        <f t="shared" si="4"/>
        <v>83</v>
      </c>
      <c r="H58" s="34">
        <v>28827</v>
      </c>
      <c r="J58" s="24">
        <f t="shared" si="2"/>
        <v>41</v>
      </c>
    </row>
    <row r="59" spans="1:10" ht="19.5">
      <c r="A59" s="25" t="s">
        <v>74</v>
      </c>
      <c r="B59" s="6" t="s">
        <v>194</v>
      </c>
      <c r="C59" s="7">
        <v>13</v>
      </c>
      <c r="D59" s="8">
        <v>47</v>
      </c>
      <c r="E59" s="8">
        <v>46</v>
      </c>
      <c r="F59" s="8">
        <f t="shared" si="3"/>
        <v>93</v>
      </c>
      <c r="G59" s="38">
        <f t="shared" si="4"/>
        <v>80</v>
      </c>
      <c r="H59" s="34">
        <v>27011</v>
      </c>
      <c r="J59" s="24">
        <f t="shared" si="2"/>
        <v>39.5</v>
      </c>
    </row>
    <row r="60" spans="1:10" ht="19.5">
      <c r="A60" s="25" t="s">
        <v>88</v>
      </c>
      <c r="B60" s="6" t="s">
        <v>189</v>
      </c>
      <c r="C60" s="7">
        <v>12</v>
      </c>
      <c r="D60" s="8">
        <v>48</v>
      </c>
      <c r="E60" s="8">
        <v>46</v>
      </c>
      <c r="F60" s="8">
        <f t="shared" si="3"/>
        <v>94</v>
      </c>
      <c r="G60" s="38">
        <f t="shared" si="4"/>
        <v>82</v>
      </c>
      <c r="H60" s="34">
        <v>28086</v>
      </c>
      <c r="J60" s="24">
        <f t="shared" si="2"/>
        <v>40</v>
      </c>
    </row>
    <row r="61" spans="1:10" ht="19.5">
      <c r="A61" s="25" t="s">
        <v>231</v>
      </c>
      <c r="B61" s="6" t="s">
        <v>190</v>
      </c>
      <c r="C61" s="7">
        <v>15</v>
      </c>
      <c r="D61" s="8">
        <v>47</v>
      </c>
      <c r="E61" s="8">
        <v>47</v>
      </c>
      <c r="F61" s="8">
        <f t="shared" si="3"/>
        <v>94</v>
      </c>
      <c r="G61" s="38">
        <f t="shared" si="4"/>
        <v>79</v>
      </c>
      <c r="H61" s="34">
        <v>28559</v>
      </c>
      <c r="J61" s="24">
        <f t="shared" si="2"/>
        <v>39.5</v>
      </c>
    </row>
    <row r="62" spans="1:10" ht="19.5">
      <c r="A62" s="25" t="s">
        <v>143</v>
      </c>
      <c r="B62" s="6" t="s">
        <v>189</v>
      </c>
      <c r="C62" s="7">
        <v>18</v>
      </c>
      <c r="D62" s="8">
        <v>45</v>
      </c>
      <c r="E62" s="8">
        <v>49</v>
      </c>
      <c r="F62" s="8">
        <f t="shared" si="3"/>
        <v>94</v>
      </c>
      <c r="G62" s="38">
        <f t="shared" si="4"/>
        <v>76</v>
      </c>
      <c r="H62" s="34">
        <v>29423</v>
      </c>
      <c r="J62" s="24">
        <f t="shared" si="2"/>
        <v>40</v>
      </c>
    </row>
    <row r="63" spans="1:10" ht="19.5">
      <c r="A63" s="25" t="s">
        <v>128</v>
      </c>
      <c r="B63" s="6" t="s">
        <v>194</v>
      </c>
      <c r="C63" s="7">
        <v>15</v>
      </c>
      <c r="D63" s="8">
        <v>45</v>
      </c>
      <c r="E63" s="8">
        <v>50</v>
      </c>
      <c r="F63" s="8">
        <f t="shared" si="3"/>
        <v>95</v>
      </c>
      <c r="G63" s="38">
        <f t="shared" si="4"/>
        <v>80</v>
      </c>
      <c r="H63" s="34">
        <v>27177</v>
      </c>
      <c r="J63" s="24">
        <f t="shared" si="2"/>
        <v>42.5</v>
      </c>
    </row>
    <row r="64" spans="1:10" ht="19.5">
      <c r="A64" s="25" t="s">
        <v>72</v>
      </c>
      <c r="B64" s="6" t="s">
        <v>194</v>
      </c>
      <c r="C64" s="7">
        <v>18</v>
      </c>
      <c r="D64" s="8">
        <v>49</v>
      </c>
      <c r="E64" s="8">
        <v>47</v>
      </c>
      <c r="F64" s="8">
        <f t="shared" si="3"/>
        <v>96</v>
      </c>
      <c r="G64" s="38">
        <f t="shared" si="4"/>
        <v>78</v>
      </c>
      <c r="H64" s="34">
        <v>26522</v>
      </c>
      <c r="J64" s="24">
        <f t="shared" si="2"/>
        <v>38</v>
      </c>
    </row>
    <row r="65" spans="1:10" ht="19.5">
      <c r="A65" s="25" t="s">
        <v>237</v>
      </c>
      <c r="B65" s="6" t="s">
        <v>204</v>
      </c>
      <c r="C65" s="7">
        <v>15</v>
      </c>
      <c r="D65" s="8">
        <v>47</v>
      </c>
      <c r="E65" s="8">
        <v>49</v>
      </c>
      <c r="F65" s="8">
        <f t="shared" si="3"/>
        <v>96</v>
      </c>
      <c r="G65" s="38">
        <f t="shared" si="4"/>
        <v>81</v>
      </c>
      <c r="H65" s="34">
        <v>28354</v>
      </c>
      <c r="J65" s="24">
        <f t="shared" si="2"/>
        <v>41.5</v>
      </c>
    </row>
    <row r="66" spans="1:10" ht="19.5">
      <c r="A66" s="25" t="s">
        <v>119</v>
      </c>
      <c r="B66" s="6" t="s">
        <v>190</v>
      </c>
      <c r="C66" s="7">
        <v>14</v>
      </c>
      <c r="D66" s="8">
        <v>47</v>
      </c>
      <c r="E66" s="8">
        <v>49</v>
      </c>
      <c r="F66" s="8">
        <f t="shared" si="3"/>
        <v>96</v>
      </c>
      <c r="G66" s="38">
        <f t="shared" si="4"/>
        <v>82</v>
      </c>
      <c r="H66" s="34">
        <v>29794</v>
      </c>
      <c r="J66" s="24">
        <f t="shared" si="2"/>
        <v>42</v>
      </c>
    </row>
    <row r="67" spans="1:10" ht="19.5">
      <c r="A67" s="25" t="s">
        <v>186</v>
      </c>
      <c r="B67" s="6" t="s">
        <v>189</v>
      </c>
      <c r="C67" s="7">
        <v>11</v>
      </c>
      <c r="D67" s="8">
        <v>44</v>
      </c>
      <c r="E67" s="8">
        <v>53</v>
      </c>
      <c r="F67" s="8">
        <f>SUM(D67+E67)</f>
        <v>97</v>
      </c>
      <c r="G67" s="38">
        <f>(F67-C67)</f>
        <v>86</v>
      </c>
      <c r="H67" s="34">
        <v>27613</v>
      </c>
      <c r="J67" s="24">
        <f>(E67-C67*0.5)</f>
        <v>47.5</v>
      </c>
    </row>
    <row r="68" spans="1:10" ht="19.5">
      <c r="A68" s="25" t="s">
        <v>83</v>
      </c>
      <c r="B68" s="6" t="s">
        <v>189</v>
      </c>
      <c r="C68" s="7">
        <v>13</v>
      </c>
      <c r="D68" s="8">
        <v>52</v>
      </c>
      <c r="E68" s="8">
        <v>45</v>
      </c>
      <c r="F68" s="8">
        <f t="shared" si="3"/>
        <v>97</v>
      </c>
      <c r="G68" s="38">
        <f t="shared" si="4"/>
        <v>84</v>
      </c>
      <c r="H68" s="34">
        <v>29650</v>
      </c>
      <c r="J68" s="24">
        <f t="shared" si="2"/>
        <v>38.5</v>
      </c>
    </row>
    <row r="69" spans="1:10" ht="19.5">
      <c r="A69" s="25" t="s">
        <v>227</v>
      </c>
      <c r="B69" s="6" t="s">
        <v>188</v>
      </c>
      <c r="C69" s="7">
        <v>14</v>
      </c>
      <c r="D69" s="8">
        <v>50</v>
      </c>
      <c r="E69" s="8">
        <v>47</v>
      </c>
      <c r="F69" s="8">
        <f t="shared" si="3"/>
        <v>97</v>
      </c>
      <c r="G69" s="38">
        <f t="shared" si="4"/>
        <v>83</v>
      </c>
      <c r="H69" s="34">
        <v>29009</v>
      </c>
      <c r="J69" s="24">
        <f t="shared" si="2"/>
        <v>40</v>
      </c>
    </row>
    <row r="70" spans="1:10" ht="19.5">
      <c r="A70" s="25" t="s">
        <v>97</v>
      </c>
      <c r="B70" s="6" t="s">
        <v>189</v>
      </c>
      <c r="C70" s="7">
        <v>15</v>
      </c>
      <c r="D70" s="8">
        <v>47</v>
      </c>
      <c r="E70" s="8">
        <v>50</v>
      </c>
      <c r="F70" s="8">
        <f t="shared" si="3"/>
        <v>97</v>
      </c>
      <c r="G70" s="38">
        <f t="shared" si="4"/>
        <v>82</v>
      </c>
      <c r="H70" s="34">
        <v>27255</v>
      </c>
      <c r="J70" s="24">
        <f t="shared" si="2"/>
        <v>42.5</v>
      </c>
    </row>
    <row r="71" spans="1:10" ht="19.5">
      <c r="A71" s="25" t="s">
        <v>254</v>
      </c>
      <c r="B71" s="6" t="s">
        <v>267</v>
      </c>
      <c r="C71" s="7">
        <v>21</v>
      </c>
      <c r="D71" s="8">
        <v>50</v>
      </c>
      <c r="E71" s="8">
        <v>48</v>
      </c>
      <c r="F71" s="8">
        <f t="shared" si="3"/>
        <v>98</v>
      </c>
      <c r="G71" s="38">
        <f t="shared" si="4"/>
        <v>77</v>
      </c>
      <c r="H71" s="34">
        <v>27510</v>
      </c>
      <c r="J71" s="24">
        <f t="shared" si="2"/>
        <v>37.5</v>
      </c>
    </row>
    <row r="72" spans="1:10" ht="19.5">
      <c r="A72" s="25" t="s">
        <v>101</v>
      </c>
      <c r="B72" s="6" t="s">
        <v>194</v>
      </c>
      <c r="C72" s="7">
        <v>24</v>
      </c>
      <c r="D72" s="8">
        <v>51</v>
      </c>
      <c r="E72" s="8">
        <v>49</v>
      </c>
      <c r="F72" s="8">
        <f t="shared" si="3"/>
        <v>100</v>
      </c>
      <c r="G72" s="38">
        <f t="shared" si="4"/>
        <v>76</v>
      </c>
      <c r="H72" s="34">
        <v>28313</v>
      </c>
      <c r="J72" s="24">
        <f t="shared" si="2"/>
        <v>37</v>
      </c>
    </row>
    <row r="73" spans="1:10" ht="19.5">
      <c r="A73" s="25" t="s">
        <v>123</v>
      </c>
      <c r="B73" s="6" t="s">
        <v>190</v>
      </c>
      <c r="C73" s="7">
        <v>18</v>
      </c>
      <c r="D73" s="8">
        <v>53</v>
      </c>
      <c r="E73" s="8">
        <v>50</v>
      </c>
      <c r="F73" s="8">
        <f t="shared" si="3"/>
        <v>103</v>
      </c>
      <c r="G73" s="38">
        <f t="shared" si="4"/>
        <v>85</v>
      </c>
      <c r="H73" s="34">
        <v>27470</v>
      </c>
      <c r="J73" s="24">
        <f t="shared" si="2"/>
        <v>41</v>
      </c>
    </row>
    <row r="74" spans="1:10" ht="19.5">
      <c r="A74" s="25" t="s">
        <v>253</v>
      </c>
      <c r="B74" s="6" t="s">
        <v>267</v>
      </c>
      <c r="C74" s="7">
        <v>24</v>
      </c>
      <c r="D74" s="8">
        <v>48</v>
      </c>
      <c r="E74" s="8">
        <v>55</v>
      </c>
      <c r="F74" s="8">
        <f t="shared" si="3"/>
        <v>103</v>
      </c>
      <c r="G74" s="38">
        <f t="shared" si="4"/>
        <v>79</v>
      </c>
      <c r="H74" s="34">
        <v>27603</v>
      </c>
      <c r="J74" s="24">
        <f t="shared" si="2"/>
        <v>43</v>
      </c>
    </row>
    <row r="75" spans="1:10" ht="19.5">
      <c r="A75" s="25" t="s">
        <v>106</v>
      </c>
      <c r="B75" s="6" t="s">
        <v>189</v>
      </c>
      <c r="C75" s="7">
        <v>23</v>
      </c>
      <c r="D75" s="8">
        <v>50</v>
      </c>
      <c r="E75" s="8">
        <v>55</v>
      </c>
      <c r="F75" s="8">
        <f t="shared" ref="F75:F79" si="5">SUM(D75+E75)</f>
        <v>105</v>
      </c>
      <c r="G75" s="38">
        <f t="shared" ref="G75:G79" si="6">(F75-C75)</f>
        <v>82</v>
      </c>
      <c r="H75" s="34">
        <v>28319</v>
      </c>
      <c r="J75" s="24">
        <f t="shared" ref="J75:J79" si="7">(E75-C75*0.5)</f>
        <v>43.5</v>
      </c>
    </row>
    <row r="76" spans="1:10" ht="19.5">
      <c r="A76" s="25" t="s">
        <v>87</v>
      </c>
      <c r="B76" s="6" t="s">
        <v>189</v>
      </c>
      <c r="C76" s="7">
        <v>19</v>
      </c>
      <c r="D76" s="8">
        <v>57</v>
      </c>
      <c r="E76" s="8">
        <v>52</v>
      </c>
      <c r="F76" s="8">
        <f t="shared" si="5"/>
        <v>109</v>
      </c>
      <c r="G76" s="38">
        <f t="shared" si="6"/>
        <v>90</v>
      </c>
      <c r="H76" s="34">
        <v>28087</v>
      </c>
      <c r="J76" s="24">
        <f t="shared" si="7"/>
        <v>42.5</v>
      </c>
    </row>
    <row r="77" spans="1:10" ht="19.5">
      <c r="A77" s="25" t="s">
        <v>262</v>
      </c>
      <c r="B77" s="6" t="s">
        <v>267</v>
      </c>
      <c r="C77" s="7">
        <v>21</v>
      </c>
      <c r="D77" s="8">
        <v>52</v>
      </c>
      <c r="E77" s="8">
        <v>57</v>
      </c>
      <c r="F77" s="8">
        <f t="shared" si="5"/>
        <v>109</v>
      </c>
      <c r="G77" s="38">
        <f t="shared" si="6"/>
        <v>88</v>
      </c>
      <c r="H77" s="34">
        <v>26809</v>
      </c>
      <c r="J77" s="24">
        <f t="shared" si="7"/>
        <v>46.5</v>
      </c>
    </row>
    <row r="78" spans="1:10" ht="19.5">
      <c r="A78" s="25" t="s">
        <v>151</v>
      </c>
      <c r="B78" s="6" t="s">
        <v>190</v>
      </c>
      <c r="C78" s="7">
        <v>24</v>
      </c>
      <c r="D78" s="8">
        <v>55</v>
      </c>
      <c r="E78" s="8">
        <v>56</v>
      </c>
      <c r="F78" s="8">
        <f t="shared" si="5"/>
        <v>111</v>
      </c>
      <c r="G78" s="38">
        <f t="shared" si="6"/>
        <v>87</v>
      </c>
      <c r="H78" s="34">
        <v>26907</v>
      </c>
      <c r="J78" s="24">
        <f t="shared" si="7"/>
        <v>44</v>
      </c>
    </row>
    <row r="79" spans="1:10" ht="19.5">
      <c r="A79" s="25" t="s">
        <v>228</v>
      </c>
      <c r="B79" s="6" t="s">
        <v>192</v>
      </c>
      <c r="C79" s="7">
        <v>30</v>
      </c>
      <c r="D79" s="8">
        <v>63</v>
      </c>
      <c r="E79" s="8">
        <v>60</v>
      </c>
      <c r="F79" s="8">
        <f t="shared" si="5"/>
        <v>123</v>
      </c>
      <c r="G79" s="38">
        <f t="shared" si="6"/>
        <v>93</v>
      </c>
      <c r="H79" s="34">
        <v>28876</v>
      </c>
      <c r="J79" s="24">
        <f t="shared" si="7"/>
        <v>45</v>
      </c>
    </row>
    <row r="80" spans="1:10" ht="19.5">
      <c r="A80" s="62" t="s">
        <v>247</v>
      </c>
      <c r="B80" s="6" t="s">
        <v>188</v>
      </c>
      <c r="C80" s="63" t="s">
        <v>9</v>
      </c>
      <c r="D80" s="64" t="s">
        <v>9</v>
      </c>
      <c r="E80" s="64" t="s">
        <v>9</v>
      </c>
      <c r="F80" s="64" t="s">
        <v>9</v>
      </c>
      <c r="G80" s="41" t="s">
        <v>9</v>
      </c>
      <c r="H80" s="34">
        <v>27932</v>
      </c>
    </row>
    <row r="81" spans="1:10" ht="19.5">
      <c r="A81" s="25" t="s">
        <v>243</v>
      </c>
      <c r="B81" s="6" t="s">
        <v>197</v>
      </c>
      <c r="C81" s="7" t="s">
        <v>369</v>
      </c>
      <c r="D81" s="8" t="s">
        <v>367</v>
      </c>
      <c r="E81" s="64" t="s">
        <v>9</v>
      </c>
      <c r="F81" s="64" t="s">
        <v>9</v>
      </c>
      <c r="G81" s="41" t="s">
        <v>9</v>
      </c>
      <c r="H81" s="34">
        <v>28098</v>
      </c>
    </row>
    <row r="82" spans="1:10" ht="19.5">
      <c r="A82" s="25" t="s">
        <v>246</v>
      </c>
      <c r="B82" s="6" t="s">
        <v>213</v>
      </c>
      <c r="C82" s="7" t="s">
        <v>5</v>
      </c>
      <c r="D82" s="8" t="s">
        <v>367</v>
      </c>
      <c r="E82" s="8" t="s">
        <v>368</v>
      </c>
      <c r="F82" s="64" t="s">
        <v>9</v>
      </c>
      <c r="G82" s="41" t="s">
        <v>9</v>
      </c>
      <c r="H82" s="34">
        <v>27996</v>
      </c>
    </row>
    <row r="83" spans="1:10" ht="19.5">
      <c r="A83" s="25" t="s">
        <v>225</v>
      </c>
      <c r="B83" s="6" t="s">
        <v>197</v>
      </c>
      <c r="C83" s="7" t="s">
        <v>5</v>
      </c>
      <c r="D83" s="8" t="s">
        <v>367</v>
      </c>
      <c r="E83" s="8" t="s">
        <v>368</v>
      </c>
      <c r="F83" s="64" t="s">
        <v>9</v>
      </c>
      <c r="G83" s="41" t="s">
        <v>9</v>
      </c>
      <c r="H83" s="34">
        <v>29128</v>
      </c>
    </row>
    <row r="84" spans="1:10" ht="19.5">
      <c r="A84" s="25" t="s">
        <v>230</v>
      </c>
      <c r="B84" s="6" t="s">
        <v>213</v>
      </c>
      <c r="C84" s="7" t="s">
        <v>5</v>
      </c>
      <c r="D84" s="8" t="s">
        <v>367</v>
      </c>
      <c r="E84" s="8" t="s">
        <v>368</v>
      </c>
      <c r="F84" s="64" t="s">
        <v>9</v>
      </c>
      <c r="G84" s="41" t="s">
        <v>9</v>
      </c>
      <c r="H84" s="34">
        <v>28576</v>
      </c>
    </row>
    <row r="85" spans="1:10" ht="19.5">
      <c r="A85" s="25" t="s">
        <v>232</v>
      </c>
      <c r="B85" s="6" t="s">
        <v>200</v>
      </c>
      <c r="C85" s="7" t="s">
        <v>5</v>
      </c>
      <c r="D85" s="8" t="s">
        <v>367</v>
      </c>
      <c r="E85" s="8" t="s">
        <v>368</v>
      </c>
      <c r="F85" s="64" t="s">
        <v>9</v>
      </c>
      <c r="G85" s="41" t="s">
        <v>9</v>
      </c>
      <c r="H85" s="34">
        <v>28524</v>
      </c>
    </row>
    <row r="86" spans="1:10" ht="19.5">
      <c r="A86" s="25" t="s">
        <v>235</v>
      </c>
      <c r="B86" s="6" t="s">
        <v>197</v>
      </c>
      <c r="C86" s="7" t="s">
        <v>5</v>
      </c>
      <c r="D86" s="8" t="s">
        <v>367</v>
      </c>
      <c r="E86" s="8" t="s">
        <v>368</v>
      </c>
      <c r="F86" s="64" t="s">
        <v>9</v>
      </c>
      <c r="G86" s="41" t="s">
        <v>9</v>
      </c>
      <c r="H86" s="34">
        <v>28463</v>
      </c>
    </row>
    <row r="87" spans="1:10" ht="19.5">
      <c r="A87" s="25" t="s">
        <v>238</v>
      </c>
      <c r="B87" s="6" t="s">
        <v>213</v>
      </c>
      <c r="C87" s="7" t="s">
        <v>5</v>
      </c>
      <c r="D87" s="8" t="s">
        <v>367</v>
      </c>
      <c r="E87" s="8" t="s">
        <v>368</v>
      </c>
      <c r="F87" s="64" t="s">
        <v>9</v>
      </c>
      <c r="G87" s="41" t="s">
        <v>9</v>
      </c>
      <c r="H87" s="34">
        <v>28353</v>
      </c>
    </row>
    <row r="88" spans="1:10" ht="19.5">
      <c r="A88" s="25" t="s">
        <v>139</v>
      </c>
      <c r="B88" s="6" t="s">
        <v>190</v>
      </c>
      <c r="C88" s="7" t="s">
        <v>5</v>
      </c>
      <c r="D88" s="8" t="s">
        <v>367</v>
      </c>
      <c r="E88" s="8" t="s">
        <v>368</v>
      </c>
      <c r="F88" s="64" t="s">
        <v>9</v>
      </c>
      <c r="G88" s="41" t="s">
        <v>9</v>
      </c>
      <c r="H88" s="34">
        <v>28075</v>
      </c>
    </row>
    <row r="89" spans="1:10" ht="19.5">
      <c r="A89" s="25" t="s">
        <v>250</v>
      </c>
      <c r="B89" s="6" t="s">
        <v>200</v>
      </c>
      <c r="C89" s="7" t="s">
        <v>5</v>
      </c>
      <c r="D89" s="8" t="s">
        <v>367</v>
      </c>
      <c r="E89" s="8" t="s">
        <v>368</v>
      </c>
      <c r="F89" s="64" t="s">
        <v>9</v>
      </c>
      <c r="G89" s="41" t="s">
        <v>9</v>
      </c>
      <c r="H89" s="34">
        <v>27741</v>
      </c>
    </row>
    <row r="90" spans="1:10" ht="19.5">
      <c r="A90" s="25" t="s">
        <v>255</v>
      </c>
      <c r="B90" s="6" t="s">
        <v>268</v>
      </c>
      <c r="C90" s="7" t="s">
        <v>5</v>
      </c>
      <c r="D90" s="8" t="s">
        <v>367</v>
      </c>
      <c r="E90" s="8" t="s">
        <v>368</v>
      </c>
      <c r="F90" s="64" t="s">
        <v>9</v>
      </c>
      <c r="G90" s="41" t="s">
        <v>9</v>
      </c>
      <c r="H90" s="34">
        <v>27448</v>
      </c>
    </row>
    <row r="91" spans="1:10" ht="19.5">
      <c r="A91" s="25" t="s">
        <v>239</v>
      </c>
      <c r="B91" s="6" t="s">
        <v>267</v>
      </c>
      <c r="C91" s="7" t="s">
        <v>5</v>
      </c>
      <c r="D91" s="8" t="s">
        <v>367</v>
      </c>
      <c r="E91" s="8" t="s">
        <v>368</v>
      </c>
      <c r="F91" s="64" t="s">
        <v>9</v>
      </c>
      <c r="G91" s="41" t="s">
        <v>9</v>
      </c>
      <c r="H91" s="34">
        <v>28270</v>
      </c>
    </row>
    <row r="92" spans="1:10" ht="19.5">
      <c r="A92" s="25" t="s">
        <v>103</v>
      </c>
      <c r="B92" s="6" t="s">
        <v>194</v>
      </c>
      <c r="C92" s="7" t="s">
        <v>5</v>
      </c>
      <c r="D92" s="8" t="s">
        <v>367</v>
      </c>
      <c r="E92" s="8" t="s">
        <v>368</v>
      </c>
      <c r="F92" s="64" t="s">
        <v>9</v>
      </c>
      <c r="G92" s="41" t="s">
        <v>9</v>
      </c>
      <c r="H92" s="34">
        <v>28228</v>
      </c>
    </row>
    <row r="93" spans="1:10" ht="19.5">
      <c r="A93" s="25" t="s">
        <v>77</v>
      </c>
      <c r="B93" s="6" t="s">
        <v>194</v>
      </c>
      <c r="C93" s="7" t="s">
        <v>5</v>
      </c>
      <c r="D93" s="8" t="s">
        <v>367</v>
      </c>
      <c r="E93" s="8" t="s">
        <v>368</v>
      </c>
      <c r="F93" s="64" t="s">
        <v>9</v>
      </c>
      <c r="G93" s="41" t="s">
        <v>9</v>
      </c>
      <c r="H93" s="34">
        <v>27272</v>
      </c>
    </row>
    <row r="94" spans="1:10" ht="20.25" thickBot="1">
      <c r="A94" s="76" t="s">
        <v>98</v>
      </c>
      <c r="B94" s="72" t="s">
        <v>189</v>
      </c>
      <c r="C94" s="77" t="s">
        <v>5</v>
      </c>
      <c r="D94" s="78" t="s">
        <v>367</v>
      </c>
      <c r="E94" s="78" t="s">
        <v>368</v>
      </c>
      <c r="F94" s="73" t="s">
        <v>9</v>
      </c>
      <c r="G94" s="74" t="s">
        <v>9</v>
      </c>
      <c r="H94" s="75">
        <v>26942</v>
      </c>
    </row>
    <row r="95" spans="1:10">
      <c r="J95" s="2" t="s">
        <v>370</v>
      </c>
    </row>
  </sheetData>
  <sortState ref="A10:H93">
    <sortCondition ref="F10:F93"/>
    <sortCondition ref="E10:E93"/>
    <sortCondition ref="D10:D93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J136"/>
  <sheetViews>
    <sheetView zoomScale="70" workbookViewId="0">
      <selection sqref="A1:G1"/>
    </sheetView>
  </sheetViews>
  <sheetFormatPr baseColWidth="10" defaultRowHeight="18.75"/>
  <cols>
    <col min="1" max="1" width="34.28515625" style="1" customWidth="1"/>
    <col min="2" max="2" width="9.7109375" style="1" customWidth="1"/>
    <col min="3" max="6" width="6.7109375" style="2" customWidth="1"/>
    <col min="7" max="7" width="6.7109375" style="21" customWidth="1"/>
    <col min="8" max="8" width="12.85546875" style="32" customWidth="1"/>
    <col min="9" max="9" width="10.28515625" style="39" customWidth="1"/>
    <col min="10" max="10" width="11.42578125" style="2" customWidth="1"/>
    <col min="11" max="16384" width="11.42578125" style="1"/>
  </cols>
  <sheetData>
    <row r="1" spans="1:10" ht="30.75">
      <c r="A1" s="96" t="s">
        <v>7</v>
      </c>
      <c r="B1" s="96"/>
      <c r="C1" s="96"/>
      <c r="D1" s="96"/>
      <c r="E1" s="96"/>
      <c r="F1" s="96"/>
      <c r="G1" s="96"/>
    </row>
    <row r="2" spans="1:10" ht="30.75">
      <c r="A2" s="96" t="s">
        <v>8</v>
      </c>
      <c r="B2" s="96"/>
      <c r="C2" s="96"/>
      <c r="D2" s="96"/>
      <c r="E2" s="96"/>
      <c r="F2" s="96"/>
      <c r="G2" s="96"/>
    </row>
    <row r="3" spans="1:10" ht="25.5">
      <c r="A3" s="99" t="str">
        <f>'MID AMATEUR'!A3:G3</f>
        <v>TANDIL</v>
      </c>
      <c r="B3" s="99"/>
      <c r="C3" s="99"/>
      <c r="D3" s="99"/>
      <c r="E3" s="99"/>
      <c r="F3" s="99"/>
      <c r="G3" s="99"/>
    </row>
    <row r="4" spans="1:10" ht="25.5">
      <c r="A4" s="99" t="str">
        <f>'PRE SENIOR'!A4:G4</f>
        <v>GOLF CLUB</v>
      </c>
      <c r="B4" s="99"/>
      <c r="C4" s="99"/>
      <c r="D4" s="99"/>
      <c r="E4" s="99"/>
      <c r="F4" s="99"/>
      <c r="G4" s="99"/>
    </row>
    <row r="5" spans="1:10" ht="20.25">
      <c r="A5" s="97" t="str">
        <f>'MID AMATEUR'!A5:G5</f>
        <v>3° FECHA DE MAYORES</v>
      </c>
      <c r="B5" s="97"/>
      <c r="C5" s="97"/>
      <c r="D5" s="97"/>
      <c r="E5" s="97"/>
      <c r="F5" s="97"/>
      <c r="G5" s="97"/>
    </row>
    <row r="6" spans="1:10" ht="19.5">
      <c r="A6" s="98" t="s">
        <v>6</v>
      </c>
      <c r="B6" s="98"/>
      <c r="C6" s="98"/>
      <c r="D6" s="98"/>
      <c r="E6" s="98"/>
      <c r="F6" s="98"/>
      <c r="G6" s="98"/>
    </row>
    <row r="7" spans="1:10" ht="20.25" thickBot="1">
      <c r="A7" s="101" t="str">
        <f>'MID AMATEUR'!A7:E7</f>
        <v>SABADO 01 Y DOMINGO 02 DE MAYO DE 2021</v>
      </c>
      <c r="B7" s="101"/>
      <c r="C7" s="101"/>
      <c r="D7" s="101"/>
      <c r="E7" s="101"/>
      <c r="F7" s="101"/>
      <c r="G7" s="101"/>
      <c r="H7" s="35"/>
    </row>
    <row r="8" spans="1:10" ht="20.25" thickBot="1">
      <c r="A8" s="93" t="s">
        <v>27</v>
      </c>
      <c r="B8" s="94"/>
      <c r="C8" s="94"/>
      <c r="D8" s="94"/>
      <c r="E8" s="94"/>
      <c r="F8" s="94"/>
      <c r="G8" s="95"/>
    </row>
    <row r="9" spans="1:10" s="3" customFormat="1" ht="20.25" thickBot="1">
      <c r="A9" s="4" t="s">
        <v>0</v>
      </c>
      <c r="B9" s="5" t="s">
        <v>10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3" t="s">
        <v>15</v>
      </c>
      <c r="I9" s="48"/>
      <c r="J9" s="23" t="s">
        <v>16</v>
      </c>
    </row>
    <row r="10" spans="1:10" ht="20.25" thickBot="1">
      <c r="A10" s="84" t="s">
        <v>91</v>
      </c>
      <c r="B10" s="6" t="s">
        <v>194</v>
      </c>
      <c r="C10" s="7">
        <v>5</v>
      </c>
      <c r="D10" s="8">
        <v>37</v>
      </c>
      <c r="E10" s="8">
        <v>35</v>
      </c>
      <c r="F10" s="83">
        <f>SUM(D10+E10)</f>
        <v>72</v>
      </c>
      <c r="G10" s="38">
        <f>(F10-C10)</f>
        <v>67</v>
      </c>
      <c r="H10" s="34">
        <v>24765</v>
      </c>
      <c r="I10" s="44" t="s">
        <v>30</v>
      </c>
      <c r="J10" s="46">
        <f t="shared" ref="J10:J14" si="0">(E10-C10*0.5)</f>
        <v>32.5</v>
      </c>
    </row>
    <row r="11" spans="1:10" ht="20.25" thickBot="1">
      <c r="A11" s="84" t="s">
        <v>301</v>
      </c>
      <c r="B11" s="6" t="s">
        <v>194</v>
      </c>
      <c r="C11" s="7">
        <v>3</v>
      </c>
      <c r="D11" s="8">
        <v>39</v>
      </c>
      <c r="E11" s="8">
        <v>38</v>
      </c>
      <c r="F11" s="83">
        <f>SUM(D11+E11)</f>
        <v>77</v>
      </c>
      <c r="G11" s="38">
        <f>(F11-C11)</f>
        <v>74</v>
      </c>
      <c r="H11" s="34">
        <v>22732</v>
      </c>
      <c r="I11" s="44" t="s">
        <v>41</v>
      </c>
      <c r="J11" s="24">
        <f t="shared" si="0"/>
        <v>36.5</v>
      </c>
    </row>
    <row r="12" spans="1:10" ht="19.5">
      <c r="A12" s="25" t="s">
        <v>161</v>
      </c>
      <c r="B12" s="6" t="s">
        <v>190</v>
      </c>
      <c r="C12" s="7">
        <v>-2</v>
      </c>
      <c r="D12" s="8">
        <v>38</v>
      </c>
      <c r="E12" s="8">
        <v>39</v>
      </c>
      <c r="F12" s="8">
        <f>SUM(D12+E12)</f>
        <v>77</v>
      </c>
      <c r="G12" s="38">
        <f>(F12-C12)</f>
        <v>79</v>
      </c>
      <c r="H12" s="34">
        <v>25144</v>
      </c>
      <c r="J12" s="24">
        <f t="shared" si="0"/>
        <v>40</v>
      </c>
    </row>
    <row r="13" spans="1:10" ht="19.5">
      <c r="A13" s="25" t="s">
        <v>270</v>
      </c>
      <c r="B13" s="6" t="s">
        <v>200</v>
      </c>
      <c r="C13" s="7">
        <v>-5</v>
      </c>
      <c r="D13" s="8">
        <v>37</v>
      </c>
      <c r="E13" s="8">
        <v>40</v>
      </c>
      <c r="F13" s="8">
        <f>SUM(D13+E13)</f>
        <v>77</v>
      </c>
      <c r="G13" s="38">
        <f>(F13-C13)</f>
        <v>82</v>
      </c>
      <c r="H13" s="34">
        <v>26222</v>
      </c>
      <c r="J13" s="24">
        <f t="shared" si="0"/>
        <v>42.5</v>
      </c>
    </row>
    <row r="14" spans="1:10" ht="19.5">
      <c r="A14" s="25" t="s">
        <v>276</v>
      </c>
      <c r="B14" s="6" t="s">
        <v>188</v>
      </c>
      <c r="C14" s="7">
        <v>-1</v>
      </c>
      <c r="D14" s="8">
        <v>42</v>
      </c>
      <c r="E14" s="8">
        <v>37</v>
      </c>
      <c r="F14" s="8">
        <f>SUM(D14+E14)</f>
        <v>79</v>
      </c>
      <c r="G14" s="38">
        <f>(F14-C14)</f>
        <v>80</v>
      </c>
      <c r="H14" s="34">
        <v>25939</v>
      </c>
      <c r="J14" s="24">
        <f t="shared" si="0"/>
        <v>37.5</v>
      </c>
    </row>
    <row r="15" spans="1:10" ht="19.5">
      <c r="A15" s="25" t="s">
        <v>274</v>
      </c>
      <c r="B15" s="6" t="s">
        <v>188</v>
      </c>
      <c r="C15" s="7">
        <v>1</v>
      </c>
      <c r="D15" s="8">
        <v>41</v>
      </c>
      <c r="E15" s="8">
        <v>39</v>
      </c>
      <c r="F15" s="8">
        <f>SUM(D15+E15)</f>
        <v>80</v>
      </c>
      <c r="G15" s="38">
        <f>(F15-C15)</f>
        <v>79</v>
      </c>
      <c r="H15" s="34">
        <v>26007</v>
      </c>
      <c r="J15" s="24">
        <f t="shared" ref="J15:J49" si="1">(E15-C15*0.5)</f>
        <v>38.5</v>
      </c>
    </row>
    <row r="16" spans="1:10" ht="19.5">
      <c r="A16" s="25" t="s">
        <v>285</v>
      </c>
      <c r="B16" s="6" t="s">
        <v>188</v>
      </c>
      <c r="C16" s="7">
        <v>6</v>
      </c>
      <c r="D16" s="8">
        <v>43</v>
      </c>
      <c r="E16" s="8">
        <v>38</v>
      </c>
      <c r="F16" s="8">
        <f>SUM(D16+E16)</f>
        <v>81</v>
      </c>
      <c r="G16" s="38">
        <f>(F16-C16)</f>
        <v>75</v>
      </c>
      <c r="H16" s="34">
        <v>24944</v>
      </c>
      <c r="J16" s="24">
        <f t="shared" si="1"/>
        <v>35</v>
      </c>
    </row>
    <row r="17" spans="1:10" ht="19.5">
      <c r="A17" s="25" t="s">
        <v>152</v>
      </c>
      <c r="B17" s="6" t="s">
        <v>194</v>
      </c>
      <c r="C17" s="7">
        <v>6</v>
      </c>
      <c r="D17" s="8">
        <v>41</v>
      </c>
      <c r="E17" s="8">
        <v>41</v>
      </c>
      <c r="F17" s="8">
        <f>SUM(D17+E17)</f>
        <v>82</v>
      </c>
      <c r="G17" s="38">
        <f>(F17-C17)</f>
        <v>76</v>
      </c>
      <c r="H17" s="34">
        <v>25095</v>
      </c>
      <c r="J17" s="24">
        <f t="shared" si="1"/>
        <v>38</v>
      </c>
    </row>
    <row r="18" spans="1:10" ht="19.5">
      <c r="A18" s="25" t="s">
        <v>296</v>
      </c>
      <c r="B18" s="6" t="s">
        <v>267</v>
      </c>
      <c r="C18" s="7">
        <v>5</v>
      </c>
      <c r="D18" s="8">
        <v>40</v>
      </c>
      <c r="E18" s="8">
        <v>42</v>
      </c>
      <c r="F18" s="8">
        <f>SUM(D18+E18)</f>
        <v>82</v>
      </c>
      <c r="G18" s="38">
        <f>(F18-C18)</f>
        <v>77</v>
      </c>
      <c r="H18" s="34">
        <v>23787</v>
      </c>
      <c r="J18" s="24">
        <f t="shared" si="1"/>
        <v>39.5</v>
      </c>
    </row>
    <row r="19" spans="1:10" ht="20.25" thickBot="1">
      <c r="A19" s="25" t="s">
        <v>293</v>
      </c>
      <c r="B19" s="6" t="s">
        <v>194</v>
      </c>
      <c r="C19" s="7">
        <v>3</v>
      </c>
      <c r="D19" s="8">
        <v>40</v>
      </c>
      <c r="E19" s="8">
        <v>42</v>
      </c>
      <c r="F19" s="8">
        <f>SUM(D19+E19)</f>
        <v>82</v>
      </c>
      <c r="G19" s="38">
        <f>(F19-C19)</f>
        <v>79</v>
      </c>
      <c r="H19" s="34">
        <v>23929</v>
      </c>
      <c r="J19" s="24">
        <f t="shared" si="1"/>
        <v>40.5</v>
      </c>
    </row>
    <row r="20" spans="1:10" ht="20.25" thickBot="1">
      <c r="A20" s="84" t="s">
        <v>326</v>
      </c>
      <c r="B20" s="6" t="s">
        <v>194</v>
      </c>
      <c r="C20" s="7">
        <v>11</v>
      </c>
      <c r="D20" s="8">
        <v>42</v>
      </c>
      <c r="E20" s="8">
        <v>41</v>
      </c>
      <c r="F20" s="8">
        <f>SUM(D20+E20)</f>
        <v>83</v>
      </c>
      <c r="G20" s="79">
        <f>(F20-C20)</f>
        <v>72</v>
      </c>
      <c r="H20" s="34">
        <v>23520</v>
      </c>
      <c r="I20" s="45" t="s">
        <v>372</v>
      </c>
      <c r="J20" s="24">
        <f t="shared" si="1"/>
        <v>35.5</v>
      </c>
    </row>
    <row r="21" spans="1:10" ht="19.5">
      <c r="A21" s="25" t="s">
        <v>292</v>
      </c>
      <c r="B21" s="6" t="s">
        <v>267</v>
      </c>
      <c r="C21" s="7">
        <v>6</v>
      </c>
      <c r="D21" s="8">
        <v>41</v>
      </c>
      <c r="E21" s="8">
        <v>42</v>
      </c>
      <c r="F21" s="8">
        <f>SUM(D21+E21)</f>
        <v>83</v>
      </c>
      <c r="G21" s="38">
        <f>(F21-C21)</f>
        <v>77</v>
      </c>
      <c r="H21" s="34">
        <v>24009</v>
      </c>
      <c r="J21" s="24">
        <f t="shared" si="1"/>
        <v>39</v>
      </c>
    </row>
    <row r="22" spans="1:10" ht="19.5">
      <c r="A22" s="25" t="s">
        <v>277</v>
      </c>
      <c r="B22" s="6" t="s">
        <v>200</v>
      </c>
      <c r="C22" s="7">
        <v>7</v>
      </c>
      <c r="D22" s="8">
        <v>38</v>
      </c>
      <c r="E22" s="8">
        <v>45</v>
      </c>
      <c r="F22" s="8">
        <f>SUM(D22+E22)</f>
        <v>83</v>
      </c>
      <c r="G22" s="38">
        <f>(F22-C22)</f>
        <v>76</v>
      </c>
      <c r="H22" s="34">
        <v>25774</v>
      </c>
      <c r="J22" s="24">
        <f t="shared" si="1"/>
        <v>41.5</v>
      </c>
    </row>
    <row r="23" spans="1:10" ht="19.5">
      <c r="A23" s="25" t="s">
        <v>180</v>
      </c>
      <c r="B23" s="6" t="s">
        <v>194</v>
      </c>
      <c r="C23" s="7">
        <v>7</v>
      </c>
      <c r="D23" s="8">
        <v>43</v>
      </c>
      <c r="E23" s="8">
        <v>43</v>
      </c>
      <c r="F23" s="8">
        <f>SUM(D23+E23)</f>
        <v>86</v>
      </c>
      <c r="G23" s="38">
        <f>(F23-C23)</f>
        <v>79</v>
      </c>
      <c r="H23" s="34">
        <v>25772</v>
      </c>
      <c r="J23" s="24">
        <f t="shared" si="1"/>
        <v>39.5</v>
      </c>
    </row>
    <row r="24" spans="1:10" ht="19.5">
      <c r="A24" s="25" t="s">
        <v>153</v>
      </c>
      <c r="B24" s="6" t="s">
        <v>189</v>
      </c>
      <c r="C24" s="7">
        <v>10</v>
      </c>
      <c r="D24" s="8">
        <v>43</v>
      </c>
      <c r="E24" s="8">
        <v>43</v>
      </c>
      <c r="F24" s="8">
        <f>SUM(D24+E24)</f>
        <v>86</v>
      </c>
      <c r="G24" s="38">
        <f>(F24-C24)</f>
        <v>76</v>
      </c>
      <c r="H24" s="34">
        <v>24928</v>
      </c>
      <c r="J24" s="24">
        <f t="shared" si="1"/>
        <v>38</v>
      </c>
    </row>
    <row r="25" spans="1:10" ht="19.5">
      <c r="A25" s="25" t="s">
        <v>73</v>
      </c>
      <c r="B25" s="6" t="s">
        <v>194</v>
      </c>
      <c r="C25" s="7">
        <v>4</v>
      </c>
      <c r="D25" s="8">
        <v>41</v>
      </c>
      <c r="E25" s="8">
        <v>45</v>
      </c>
      <c r="F25" s="8">
        <f>SUM(D25+E25)</f>
        <v>86</v>
      </c>
      <c r="G25" s="38">
        <f>(F25-C25)</f>
        <v>82</v>
      </c>
      <c r="H25" s="34">
        <v>25801</v>
      </c>
      <c r="J25" s="24">
        <f t="shared" si="1"/>
        <v>43</v>
      </c>
    </row>
    <row r="26" spans="1:10" ht="19.5">
      <c r="A26" s="25" t="s">
        <v>282</v>
      </c>
      <c r="B26" s="6" t="s">
        <v>192</v>
      </c>
      <c r="C26" s="7">
        <v>7</v>
      </c>
      <c r="D26" s="8">
        <v>44</v>
      </c>
      <c r="E26" s="8">
        <v>44</v>
      </c>
      <c r="F26" s="8">
        <f>SUM(D26+E26)</f>
        <v>88</v>
      </c>
      <c r="G26" s="38">
        <f>(F26-C26)</f>
        <v>81</v>
      </c>
      <c r="H26" s="34">
        <v>25455</v>
      </c>
      <c r="J26" s="24">
        <f t="shared" si="1"/>
        <v>40.5</v>
      </c>
    </row>
    <row r="27" spans="1:10" ht="19.5">
      <c r="A27" s="25" t="s">
        <v>291</v>
      </c>
      <c r="B27" s="6" t="s">
        <v>200</v>
      </c>
      <c r="C27" s="7">
        <v>15</v>
      </c>
      <c r="D27" s="8">
        <v>44</v>
      </c>
      <c r="E27" s="8">
        <v>46</v>
      </c>
      <c r="F27" s="8">
        <f>SUM(D27+E27)</f>
        <v>90</v>
      </c>
      <c r="G27" s="38">
        <f>(F27-C27)</f>
        <v>75</v>
      </c>
      <c r="H27" s="34">
        <v>24177</v>
      </c>
      <c r="J27" s="24">
        <f t="shared" si="1"/>
        <v>38.5</v>
      </c>
    </row>
    <row r="28" spans="1:10" ht="19.5">
      <c r="A28" s="25" t="s">
        <v>281</v>
      </c>
      <c r="B28" s="6" t="s">
        <v>190</v>
      </c>
      <c r="C28" s="7">
        <v>5</v>
      </c>
      <c r="D28" s="8">
        <v>42</v>
      </c>
      <c r="E28" s="8">
        <v>48</v>
      </c>
      <c r="F28" s="8">
        <f>SUM(D28+E28)</f>
        <v>90</v>
      </c>
      <c r="G28" s="38">
        <f>(F28-C28)</f>
        <v>85</v>
      </c>
      <c r="H28" s="34">
        <v>25461</v>
      </c>
      <c r="J28" s="24">
        <f t="shared" si="1"/>
        <v>45.5</v>
      </c>
    </row>
    <row r="29" spans="1:10" ht="19.5">
      <c r="A29" s="25" t="s">
        <v>76</v>
      </c>
      <c r="B29" s="6" t="s">
        <v>194</v>
      </c>
      <c r="C29" s="7">
        <v>14</v>
      </c>
      <c r="D29" s="8">
        <v>47</v>
      </c>
      <c r="E29" s="8">
        <v>45</v>
      </c>
      <c r="F29" s="8">
        <f>SUM(D29+E29)</f>
        <v>92</v>
      </c>
      <c r="G29" s="38">
        <f>(F29-C29)</f>
        <v>78</v>
      </c>
      <c r="H29" s="34">
        <v>24209</v>
      </c>
      <c r="J29" s="24">
        <f t="shared" si="1"/>
        <v>38</v>
      </c>
    </row>
    <row r="30" spans="1:10" ht="19.5">
      <c r="A30" s="25" t="s">
        <v>275</v>
      </c>
      <c r="B30" s="6" t="s">
        <v>188</v>
      </c>
      <c r="C30" s="7">
        <v>11</v>
      </c>
      <c r="D30" s="8">
        <v>47</v>
      </c>
      <c r="E30" s="8">
        <v>46</v>
      </c>
      <c r="F30" s="8">
        <f>SUM(D30+E30)</f>
        <v>93</v>
      </c>
      <c r="G30" s="38">
        <f>(F30-C30)</f>
        <v>82</v>
      </c>
      <c r="H30" s="34">
        <v>25957</v>
      </c>
      <c r="J30" s="24">
        <f t="shared" si="1"/>
        <v>40.5</v>
      </c>
    </row>
    <row r="31" spans="1:10" ht="19.5">
      <c r="A31" s="25" t="s">
        <v>280</v>
      </c>
      <c r="B31" s="6" t="s">
        <v>267</v>
      </c>
      <c r="C31" s="7">
        <v>19</v>
      </c>
      <c r="D31" s="8">
        <v>47</v>
      </c>
      <c r="E31" s="8">
        <v>46</v>
      </c>
      <c r="F31" s="8">
        <f>SUM(D31+E31)</f>
        <v>93</v>
      </c>
      <c r="G31" s="38">
        <f>(F31-C31)</f>
        <v>74</v>
      </c>
      <c r="H31" s="34">
        <v>25613</v>
      </c>
      <c r="J31" s="24">
        <f t="shared" si="1"/>
        <v>36.5</v>
      </c>
    </row>
    <row r="32" spans="1:10" ht="19.5">
      <c r="A32" s="25" t="s">
        <v>289</v>
      </c>
      <c r="B32" s="6" t="s">
        <v>192</v>
      </c>
      <c r="C32" s="7">
        <v>13</v>
      </c>
      <c r="D32" s="8">
        <v>48</v>
      </c>
      <c r="E32" s="8">
        <v>46</v>
      </c>
      <c r="F32" s="8">
        <f>SUM(D32+E32)</f>
        <v>94</v>
      </c>
      <c r="G32" s="38">
        <f>(F32-C32)</f>
        <v>81</v>
      </c>
      <c r="H32" s="34">
        <v>24506</v>
      </c>
      <c r="J32" s="24">
        <f t="shared" si="1"/>
        <v>39.5</v>
      </c>
    </row>
    <row r="33" spans="1:10" ht="19.5">
      <c r="A33" s="25" t="s">
        <v>142</v>
      </c>
      <c r="B33" s="6" t="s">
        <v>189</v>
      </c>
      <c r="C33" s="7">
        <v>17</v>
      </c>
      <c r="D33" s="8">
        <v>46</v>
      </c>
      <c r="E33" s="8">
        <v>48</v>
      </c>
      <c r="F33" s="8">
        <f>SUM(D33+E33)</f>
        <v>94</v>
      </c>
      <c r="G33" s="38">
        <f>(F33-C33)</f>
        <v>77</v>
      </c>
      <c r="H33" s="34">
        <v>23449</v>
      </c>
      <c r="J33" s="24">
        <f t="shared" si="1"/>
        <v>39.5</v>
      </c>
    </row>
    <row r="34" spans="1:10" ht="19.5">
      <c r="A34" s="25" t="s">
        <v>122</v>
      </c>
      <c r="B34" s="6" t="s">
        <v>204</v>
      </c>
      <c r="C34" s="7">
        <v>14</v>
      </c>
      <c r="D34" s="8">
        <v>46</v>
      </c>
      <c r="E34" s="8">
        <v>50</v>
      </c>
      <c r="F34" s="8">
        <f>SUM(D34+E34)</f>
        <v>96</v>
      </c>
      <c r="G34" s="38">
        <f>(F34-C34)</f>
        <v>82</v>
      </c>
      <c r="H34" s="34">
        <v>23141</v>
      </c>
      <c r="J34" s="24">
        <f t="shared" si="1"/>
        <v>43</v>
      </c>
    </row>
    <row r="35" spans="1:10" ht="19.5">
      <c r="A35" s="25" t="s">
        <v>283</v>
      </c>
      <c r="B35" s="6" t="s">
        <v>188</v>
      </c>
      <c r="C35" s="7">
        <v>21</v>
      </c>
      <c r="D35" s="8">
        <v>52</v>
      </c>
      <c r="E35" s="8">
        <v>45</v>
      </c>
      <c r="F35" s="8">
        <f>SUM(D35+E35)</f>
        <v>97</v>
      </c>
      <c r="G35" s="38">
        <f>(F35-C35)</f>
        <v>76</v>
      </c>
      <c r="H35" s="34">
        <v>25427</v>
      </c>
      <c r="J35" s="24">
        <f t="shared" si="1"/>
        <v>34.5</v>
      </c>
    </row>
    <row r="36" spans="1:10" ht="19.5">
      <c r="A36" s="25" t="s">
        <v>295</v>
      </c>
      <c r="B36" s="6" t="s">
        <v>190</v>
      </c>
      <c r="C36" s="7">
        <v>12</v>
      </c>
      <c r="D36" s="8">
        <v>48</v>
      </c>
      <c r="E36" s="8">
        <v>49</v>
      </c>
      <c r="F36" s="8">
        <f>SUM(D36+E36)</f>
        <v>97</v>
      </c>
      <c r="G36" s="38">
        <f>(F36-C36)</f>
        <v>85</v>
      </c>
      <c r="H36" s="34">
        <v>23800</v>
      </c>
      <c r="J36" s="24">
        <f t="shared" si="1"/>
        <v>43</v>
      </c>
    </row>
    <row r="37" spans="1:10" ht="19.5">
      <c r="A37" s="25" t="s">
        <v>105</v>
      </c>
      <c r="B37" s="6" t="s">
        <v>189</v>
      </c>
      <c r="C37" s="7">
        <v>24</v>
      </c>
      <c r="D37" s="8">
        <v>48</v>
      </c>
      <c r="E37" s="8">
        <v>49</v>
      </c>
      <c r="F37" s="8">
        <f>SUM(D37+E37)</f>
        <v>97</v>
      </c>
      <c r="G37" s="38">
        <f>(F37-C37)</f>
        <v>73</v>
      </c>
      <c r="H37" s="34">
        <v>25110</v>
      </c>
      <c r="J37" s="24">
        <f t="shared" si="1"/>
        <v>37</v>
      </c>
    </row>
    <row r="38" spans="1:10" ht="19.5">
      <c r="A38" s="25" t="s">
        <v>299</v>
      </c>
      <c r="B38" s="6" t="s">
        <v>189</v>
      </c>
      <c r="C38" s="7">
        <v>15</v>
      </c>
      <c r="D38" s="8">
        <v>50</v>
      </c>
      <c r="E38" s="8">
        <v>48</v>
      </c>
      <c r="F38" s="8">
        <f>SUM(D38+E38)</f>
        <v>98</v>
      </c>
      <c r="G38" s="38">
        <f>(F38-C38)</f>
        <v>83</v>
      </c>
      <c r="H38" s="34">
        <v>23188</v>
      </c>
      <c r="J38" s="24">
        <f t="shared" si="1"/>
        <v>40.5</v>
      </c>
    </row>
    <row r="39" spans="1:10" ht="19.5">
      <c r="A39" s="25" t="s">
        <v>92</v>
      </c>
      <c r="B39" s="6" t="s">
        <v>192</v>
      </c>
      <c r="C39" s="7">
        <v>23</v>
      </c>
      <c r="D39" s="8">
        <v>50</v>
      </c>
      <c r="E39" s="8">
        <v>50</v>
      </c>
      <c r="F39" s="8">
        <f>SUM(D39+E39)</f>
        <v>100</v>
      </c>
      <c r="G39" s="38">
        <f>(F39-C39)</f>
        <v>77</v>
      </c>
      <c r="H39" s="34">
        <v>24475</v>
      </c>
      <c r="J39" s="24">
        <f t="shared" si="1"/>
        <v>38.5</v>
      </c>
    </row>
    <row r="40" spans="1:10" ht="19.5">
      <c r="A40" s="25" t="s">
        <v>100</v>
      </c>
      <c r="B40" s="6" t="s">
        <v>189</v>
      </c>
      <c r="C40" s="7">
        <v>21</v>
      </c>
      <c r="D40" s="8">
        <v>52</v>
      </c>
      <c r="E40" s="8">
        <v>51</v>
      </c>
      <c r="F40" s="8">
        <f>SUM(D40+E40)</f>
        <v>103</v>
      </c>
      <c r="G40" s="38">
        <f>(F40-C40)</f>
        <v>82</v>
      </c>
      <c r="H40" s="34">
        <v>22754</v>
      </c>
      <c r="J40" s="24">
        <f t="shared" si="1"/>
        <v>40.5</v>
      </c>
    </row>
    <row r="41" spans="1:10" ht="19.5">
      <c r="A41" s="25" t="s">
        <v>287</v>
      </c>
      <c r="B41" s="6" t="s">
        <v>189</v>
      </c>
      <c r="C41" s="7">
        <v>16</v>
      </c>
      <c r="D41" s="8">
        <v>51</v>
      </c>
      <c r="E41" s="8">
        <v>53</v>
      </c>
      <c r="F41" s="8">
        <f>SUM(D41+E41)</f>
        <v>104</v>
      </c>
      <c r="G41" s="38">
        <f>(F41-C41)</f>
        <v>88</v>
      </c>
      <c r="H41" s="34">
        <v>24594</v>
      </c>
      <c r="J41" s="24">
        <f t="shared" si="1"/>
        <v>45</v>
      </c>
    </row>
    <row r="42" spans="1:10" ht="19.5">
      <c r="A42" s="25" t="s">
        <v>298</v>
      </c>
      <c r="B42" s="6" t="s">
        <v>269</v>
      </c>
      <c r="C42" s="7">
        <v>15</v>
      </c>
      <c r="D42" s="8">
        <v>48</v>
      </c>
      <c r="E42" s="8">
        <v>56</v>
      </c>
      <c r="F42" s="8">
        <f>SUM(D42+E42)</f>
        <v>104</v>
      </c>
      <c r="G42" s="38">
        <f>(F42-C42)</f>
        <v>89</v>
      </c>
      <c r="H42" s="34">
        <v>23552</v>
      </c>
      <c r="J42" s="24">
        <f t="shared" si="1"/>
        <v>48.5</v>
      </c>
    </row>
    <row r="43" spans="1:10" ht="19.5">
      <c r="A43" s="25" t="s">
        <v>297</v>
      </c>
      <c r="B43" s="6" t="s">
        <v>188</v>
      </c>
      <c r="C43" s="7">
        <v>20</v>
      </c>
      <c r="D43" s="8">
        <v>56</v>
      </c>
      <c r="E43" s="8">
        <v>49</v>
      </c>
      <c r="F43" s="8">
        <f>SUM(D43+E43)</f>
        <v>105</v>
      </c>
      <c r="G43" s="38">
        <f>(F43-C43)</f>
        <v>85</v>
      </c>
      <c r="H43" s="34">
        <v>23705</v>
      </c>
      <c r="J43" s="24">
        <f t="shared" si="1"/>
        <v>39</v>
      </c>
    </row>
    <row r="44" spans="1:10" ht="19.5">
      <c r="A44" s="25" t="s">
        <v>288</v>
      </c>
      <c r="B44" s="6" t="s">
        <v>268</v>
      </c>
      <c r="C44" s="7">
        <v>20</v>
      </c>
      <c r="D44" s="8">
        <v>53</v>
      </c>
      <c r="E44" s="8">
        <v>52</v>
      </c>
      <c r="F44" s="8">
        <f>SUM(D44+E44)</f>
        <v>105</v>
      </c>
      <c r="G44" s="38">
        <f>(F44-C44)</f>
        <v>85</v>
      </c>
      <c r="H44" s="34">
        <v>24523</v>
      </c>
      <c r="J44" s="24">
        <f t="shared" si="1"/>
        <v>42</v>
      </c>
    </row>
    <row r="45" spans="1:10" ht="19.5">
      <c r="A45" s="25" t="s">
        <v>300</v>
      </c>
      <c r="B45" s="6" t="s">
        <v>197</v>
      </c>
      <c r="C45" s="7">
        <v>23</v>
      </c>
      <c r="D45" s="8">
        <v>53</v>
      </c>
      <c r="E45" s="8">
        <v>53</v>
      </c>
      <c r="F45" s="8">
        <f>SUM(D45+E45)</f>
        <v>106</v>
      </c>
      <c r="G45" s="38">
        <f>(F45-C45)</f>
        <v>83</v>
      </c>
      <c r="H45" s="34">
        <v>22879</v>
      </c>
      <c r="J45" s="24">
        <f t="shared" si="1"/>
        <v>41.5</v>
      </c>
    </row>
    <row r="46" spans="1:10" ht="20.25" thickBot="1">
      <c r="A46" s="25" t="s">
        <v>294</v>
      </c>
      <c r="B46" s="6" t="s">
        <v>190</v>
      </c>
      <c r="C46" s="7">
        <v>21</v>
      </c>
      <c r="D46" s="8">
        <v>54</v>
      </c>
      <c r="E46" s="8">
        <v>53</v>
      </c>
      <c r="F46" s="8">
        <f>SUM(D46+E46)</f>
        <v>107</v>
      </c>
      <c r="G46" s="38">
        <f>(F46-C46)</f>
        <v>86</v>
      </c>
      <c r="H46" s="34">
        <v>23880</v>
      </c>
      <c r="J46" s="24">
        <f t="shared" si="1"/>
        <v>42.5</v>
      </c>
    </row>
    <row r="47" spans="1:10" ht="20.25" thickBot="1">
      <c r="A47" s="84" t="s">
        <v>124</v>
      </c>
      <c r="B47" s="6" t="s">
        <v>194</v>
      </c>
      <c r="C47" s="7">
        <v>35</v>
      </c>
      <c r="D47" s="8">
        <v>51</v>
      </c>
      <c r="E47" s="8">
        <v>56</v>
      </c>
      <c r="F47" s="8">
        <f>SUM(D47+E47)</f>
        <v>107</v>
      </c>
      <c r="G47" s="79">
        <f>(F47-C47)</f>
        <v>72</v>
      </c>
      <c r="H47" s="34">
        <v>25388</v>
      </c>
      <c r="I47" s="45" t="s">
        <v>42</v>
      </c>
      <c r="J47" s="92">
        <f t="shared" si="1"/>
        <v>38.5</v>
      </c>
    </row>
    <row r="48" spans="1:10" ht="19.5">
      <c r="A48" s="25" t="s">
        <v>339</v>
      </c>
      <c r="B48" s="6" t="s">
        <v>189</v>
      </c>
      <c r="C48" s="7">
        <v>39</v>
      </c>
      <c r="D48" s="8">
        <v>54</v>
      </c>
      <c r="E48" s="8">
        <v>58</v>
      </c>
      <c r="F48" s="8">
        <f>SUM(D48+E48)</f>
        <v>112</v>
      </c>
      <c r="G48" s="38">
        <f>(F48-C48)</f>
        <v>73</v>
      </c>
      <c r="H48" s="34">
        <v>22808</v>
      </c>
      <c r="J48" s="24">
        <f t="shared" si="1"/>
        <v>38.5</v>
      </c>
    </row>
    <row r="49" spans="1:10" ht="19.5">
      <c r="A49" s="25" t="s">
        <v>286</v>
      </c>
      <c r="B49" s="6" t="s">
        <v>188</v>
      </c>
      <c r="C49" s="7">
        <v>27</v>
      </c>
      <c r="D49" s="8">
        <v>63</v>
      </c>
      <c r="E49" s="8">
        <v>55</v>
      </c>
      <c r="F49" s="8">
        <f>SUM(D49+E49)</f>
        <v>118</v>
      </c>
      <c r="G49" s="38">
        <f>(F49-C49)</f>
        <v>91</v>
      </c>
      <c r="H49" s="34">
        <v>24938</v>
      </c>
      <c r="J49" s="24">
        <f t="shared" si="1"/>
        <v>41.5</v>
      </c>
    </row>
    <row r="50" spans="1:10" ht="19.5">
      <c r="A50" s="62" t="s">
        <v>75</v>
      </c>
      <c r="B50" s="6" t="s">
        <v>194</v>
      </c>
      <c r="C50" s="63" t="s">
        <v>9</v>
      </c>
      <c r="D50" s="64" t="s">
        <v>9</v>
      </c>
      <c r="E50" s="64" t="s">
        <v>9</v>
      </c>
      <c r="F50" s="64" t="s">
        <v>9</v>
      </c>
      <c r="G50" s="41" t="s">
        <v>9</v>
      </c>
      <c r="H50" s="34">
        <v>24860</v>
      </c>
    </row>
    <row r="51" spans="1:10" ht="19.5">
      <c r="A51" s="25" t="s">
        <v>271</v>
      </c>
      <c r="B51" s="6" t="s">
        <v>213</v>
      </c>
      <c r="C51" s="7" t="s">
        <v>5</v>
      </c>
      <c r="D51" s="8" t="s">
        <v>367</v>
      </c>
      <c r="E51" s="8" t="s">
        <v>368</v>
      </c>
      <c r="F51" s="64" t="s">
        <v>9</v>
      </c>
      <c r="G51" s="41" t="s">
        <v>9</v>
      </c>
      <c r="H51" s="34">
        <v>26079</v>
      </c>
    </row>
    <row r="52" spans="1:10" ht="19.5">
      <c r="A52" s="25" t="s">
        <v>272</v>
      </c>
      <c r="B52" s="6" t="s">
        <v>188</v>
      </c>
      <c r="C52" s="7" t="s">
        <v>5</v>
      </c>
      <c r="D52" s="8" t="s">
        <v>367</v>
      </c>
      <c r="E52" s="8" t="s">
        <v>368</v>
      </c>
      <c r="F52" s="64" t="s">
        <v>9</v>
      </c>
      <c r="G52" s="41" t="s">
        <v>9</v>
      </c>
      <c r="H52" s="34">
        <v>26075</v>
      </c>
    </row>
    <row r="53" spans="1:10" ht="19.5">
      <c r="A53" s="25" t="s">
        <v>273</v>
      </c>
      <c r="B53" s="6" t="s">
        <v>197</v>
      </c>
      <c r="C53" s="7" t="s">
        <v>5</v>
      </c>
      <c r="D53" s="8" t="s">
        <v>367</v>
      </c>
      <c r="E53" s="8" t="s">
        <v>368</v>
      </c>
      <c r="F53" s="64" t="s">
        <v>9</v>
      </c>
      <c r="G53" s="41" t="s">
        <v>9</v>
      </c>
      <c r="H53" s="34">
        <v>26053</v>
      </c>
    </row>
    <row r="54" spans="1:10" ht="19.5">
      <c r="A54" s="25" t="s">
        <v>278</v>
      </c>
      <c r="B54" s="6" t="s">
        <v>188</v>
      </c>
      <c r="C54" s="7" t="s">
        <v>5</v>
      </c>
      <c r="D54" s="8" t="s">
        <v>367</v>
      </c>
      <c r="E54" s="8" t="s">
        <v>368</v>
      </c>
      <c r="F54" s="64" t="s">
        <v>9</v>
      </c>
      <c r="G54" s="41" t="s">
        <v>9</v>
      </c>
      <c r="H54" s="34">
        <v>25737</v>
      </c>
    </row>
    <row r="55" spans="1:10" ht="19.5">
      <c r="A55" s="25" t="s">
        <v>290</v>
      </c>
      <c r="B55" s="6" t="s">
        <v>268</v>
      </c>
      <c r="C55" s="7" t="s">
        <v>5</v>
      </c>
      <c r="D55" s="8" t="s">
        <v>367</v>
      </c>
      <c r="E55" s="8" t="s">
        <v>368</v>
      </c>
      <c r="F55" s="64" t="s">
        <v>9</v>
      </c>
      <c r="G55" s="41" t="s">
        <v>9</v>
      </c>
      <c r="H55" s="34">
        <v>24436</v>
      </c>
    </row>
    <row r="56" spans="1:10" ht="19.5">
      <c r="A56" s="25" t="s">
        <v>149</v>
      </c>
      <c r="B56" s="6" t="s">
        <v>194</v>
      </c>
      <c r="C56" s="7" t="s">
        <v>5</v>
      </c>
      <c r="D56" s="8" t="s">
        <v>367</v>
      </c>
      <c r="E56" s="8" t="s">
        <v>368</v>
      </c>
      <c r="F56" s="64" t="s">
        <v>9</v>
      </c>
      <c r="G56" s="41" t="s">
        <v>9</v>
      </c>
      <c r="H56" s="34">
        <v>26294</v>
      </c>
    </row>
    <row r="57" spans="1:10" ht="19.5">
      <c r="A57" s="25" t="s">
        <v>279</v>
      </c>
      <c r="B57" s="6" t="s">
        <v>197</v>
      </c>
      <c r="C57" s="7" t="s">
        <v>5</v>
      </c>
      <c r="D57" s="8" t="s">
        <v>367</v>
      </c>
      <c r="E57" s="8" t="s">
        <v>368</v>
      </c>
      <c r="F57" s="64" t="s">
        <v>9</v>
      </c>
      <c r="G57" s="41" t="s">
        <v>9</v>
      </c>
      <c r="H57" s="34">
        <v>25621</v>
      </c>
    </row>
    <row r="58" spans="1:10" ht="19.5">
      <c r="A58" s="25" t="s">
        <v>284</v>
      </c>
      <c r="B58" s="6" t="s">
        <v>200</v>
      </c>
      <c r="C58" s="7" t="s">
        <v>5</v>
      </c>
      <c r="D58" s="8" t="s">
        <v>367</v>
      </c>
      <c r="E58" s="8" t="s">
        <v>368</v>
      </c>
      <c r="F58" s="64" t="s">
        <v>9</v>
      </c>
      <c r="G58" s="41" t="s">
        <v>9</v>
      </c>
      <c r="H58" s="34">
        <v>25071</v>
      </c>
    </row>
    <row r="59" spans="1:10" ht="19.5">
      <c r="A59" s="25" t="s">
        <v>94</v>
      </c>
      <c r="B59" s="6" t="s">
        <v>194</v>
      </c>
      <c r="C59" s="7" t="s">
        <v>5</v>
      </c>
      <c r="D59" s="8" t="s">
        <v>367</v>
      </c>
      <c r="E59" s="8" t="s">
        <v>368</v>
      </c>
      <c r="F59" s="64" t="s">
        <v>9</v>
      </c>
      <c r="G59" s="41" t="s">
        <v>9</v>
      </c>
      <c r="H59" s="34">
        <v>24079</v>
      </c>
    </row>
    <row r="60" spans="1:10" ht="19.5">
      <c r="A60" s="25" t="s">
        <v>115</v>
      </c>
      <c r="B60" s="6" t="s">
        <v>190</v>
      </c>
      <c r="C60" s="7" t="s">
        <v>340</v>
      </c>
      <c r="D60" s="8" t="s">
        <v>341</v>
      </c>
      <c r="E60" s="8" t="s">
        <v>342</v>
      </c>
      <c r="F60" s="8" t="s">
        <v>343</v>
      </c>
      <c r="G60" s="38" t="s">
        <v>344</v>
      </c>
      <c r="H60" s="34">
        <v>24729</v>
      </c>
    </row>
    <row r="61" spans="1:10" ht="20.25" thickBot="1">
      <c r="A61" s="76" t="s">
        <v>131</v>
      </c>
      <c r="B61" s="72" t="s">
        <v>194</v>
      </c>
      <c r="C61" s="77" t="s">
        <v>340</v>
      </c>
      <c r="D61" s="78" t="s">
        <v>341</v>
      </c>
      <c r="E61" s="78" t="s">
        <v>342</v>
      </c>
      <c r="F61" s="78" t="s">
        <v>343</v>
      </c>
      <c r="G61" s="80" t="s">
        <v>345</v>
      </c>
      <c r="H61" s="75">
        <v>23460</v>
      </c>
    </row>
    <row r="62" spans="1:10">
      <c r="G62" s="2"/>
    </row>
    <row r="63" spans="1:10">
      <c r="G63" s="2"/>
    </row>
    <row r="64" spans="1:10">
      <c r="G64" s="2"/>
    </row>
    <row r="65" spans="7:7">
      <c r="G65" s="2"/>
    </row>
    <row r="66" spans="7:7">
      <c r="G66" s="2"/>
    </row>
    <row r="67" spans="7:7">
      <c r="G67" s="2"/>
    </row>
    <row r="68" spans="7:7">
      <c r="G68" s="2"/>
    </row>
    <row r="69" spans="7:7">
      <c r="G69" s="2"/>
    </row>
    <row r="70" spans="7:7">
      <c r="G70" s="2"/>
    </row>
    <row r="71" spans="7:7">
      <c r="G71" s="2"/>
    </row>
    <row r="72" spans="7:7">
      <c r="G72" s="2"/>
    </row>
    <row r="73" spans="7:7">
      <c r="G73" s="2"/>
    </row>
    <row r="74" spans="7:7">
      <c r="G74" s="2"/>
    </row>
    <row r="75" spans="7:7">
      <c r="G75" s="2"/>
    </row>
    <row r="76" spans="7:7">
      <c r="G76" s="2"/>
    </row>
    <row r="77" spans="7:7">
      <c r="G77" s="2"/>
    </row>
    <row r="78" spans="7:7">
      <c r="G78" s="2"/>
    </row>
    <row r="79" spans="7:7">
      <c r="G79" s="2"/>
    </row>
    <row r="80" spans="7:7">
      <c r="G80" s="2"/>
    </row>
    <row r="81" spans="7:7">
      <c r="G81" s="2"/>
    </row>
    <row r="82" spans="7:7">
      <c r="G82" s="2"/>
    </row>
    <row r="83" spans="7:7">
      <c r="G83" s="2"/>
    </row>
    <row r="84" spans="7:7">
      <c r="G84" s="2"/>
    </row>
    <row r="85" spans="7:7">
      <c r="G85" s="2"/>
    </row>
    <row r="86" spans="7:7">
      <c r="G86" s="2"/>
    </row>
    <row r="87" spans="7:7">
      <c r="G87" s="2"/>
    </row>
    <row r="88" spans="7:7">
      <c r="G88" s="2"/>
    </row>
    <row r="89" spans="7:7">
      <c r="G89" s="2"/>
    </row>
    <row r="90" spans="7:7">
      <c r="G90" s="2"/>
    </row>
    <row r="91" spans="7:7">
      <c r="G91" s="2"/>
    </row>
    <row r="92" spans="7:7">
      <c r="G92" s="2"/>
    </row>
    <row r="93" spans="7:7">
      <c r="G93" s="2"/>
    </row>
    <row r="94" spans="7:7">
      <c r="G94" s="2"/>
    </row>
    <row r="95" spans="7:7">
      <c r="G95" s="2"/>
    </row>
    <row r="96" spans="7:7">
      <c r="G96" s="2"/>
    </row>
    <row r="97" spans="7:7">
      <c r="G97" s="2"/>
    </row>
    <row r="98" spans="7:7">
      <c r="G98" s="2"/>
    </row>
    <row r="99" spans="7:7">
      <c r="G99" s="2"/>
    </row>
    <row r="100" spans="7:7">
      <c r="G100" s="2"/>
    </row>
    <row r="101" spans="7:7">
      <c r="G101" s="2"/>
    </row>
    <row r="102" spans="7:7">
      <c r="G102" s="2"/>
    </row>
    <row r="103" spans="7:7">
      <c r="G103" s="2"/>
    </row>
    <row r="104" spans="7:7">
      <c r="G104" s="2"/>
    </row>
    <row r="105" spans="7:7">
      <c r="G105" s="2"/>
    </row>
    <row r="106" spans="7:7">
      <c r="G106" s="2"/>
    </row>
    <row r="107" spans="7:7">
      <c r="G107" s="2"/>
    </row>
    <row r="108" spans="7:7">
      <c r="G108" s="2"/>
    </row>
    <row r="109" spans="7:7">
      <c r="G109" s="2"/>
    </row>
    <row r="110" spans="7:7">
      <c r="G110" s="2"/>
    </row>
    <row r="111" spans="7:7">
      <c r="G111" s="2"/>
    </row>
    <row r="112" spans="7:7">
      <c r="G112" s="2"/>
    </row>
    <row r="113" spans="7:7">
      <c r="G113" s="2"/>
    </row>
    <row r="114" spans="7:7">
      <c r="G114" s="2"/>
    </row>
    <row r="115" spans="7:7">
      <c r="G115" s="2"/>
    </row>
    <row r="116" spans="7:7">
      <c r="G116" s="2"/>
    </row>
    <row r="117" spans="7:7">
      <c r="G117" s="2"/>
    </row>
    <row r="118" spans="7:7">
      <c r="G118" s="2"/>
    </row>
    <row r="119" spans="7:7">
      <c r="G119" s="2"/>
    </row>
    <row r="120" spans="7:7">
      <c r="G120" s="2"/>
    </row>
    <row r="121" spans="7:7">
      <c r="G121" s="2"/>
    </row>
    <row r="122" spans="7:7">
      <c r="G122" s="2"/>
    </row>
    <row r="123" spans="7:7">
      <c r="G123" s="2"/>
    </row>
    <row r="124" spans="7:7">
      <c r="G124" s="2"/>
    </row>
    <row r="125" spans="7:7">
      <c r="G125" s="2"/>
    </row>
    <row r="126" spans="7:7">
      <c r="G126" s="2"/>
    </row>
    <row r="127" spans="7:7">
      <c r="G127" s="2"/>
    </row>
    <row r="128" spans="7:7">
      <c r="G128" s="2"/>
    </row>
    <row r="129" spans="7:7">
      <c r="G129" s="2"/>
    </row>
    <row r="130" spans="7:7">
      <c r="G130" s="2"/>
    </row>
    <row r="131" spans="7:7">
      <c r="G131" s="2"/>
    </row>
    <row r="132" spans="7:7">
      <c r="G132" s="2"/>
    </row>
    <row r="133" spans="7:7">
      <c r="G133" s="2"/>
    </row>
    <row r="134" spans="7:7">
      <c r="G134" s="2"/>
    </row>
    <row r="135" spans="7:7">
      <c r="G135" s="2"/>
    </row>
    <row r="136" spans="7:7">
      <c r="G136" s="2"/>
    </row>
  </sheetData>
  <sortState ref="A10:I49">
    <sortCondition ref="F10:F49"/>
    <sortCondition ref="E10:E49"/>
    <sortCondition ref="D10:D49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9"/>
  <sheetViews>
    <sheetView zoomScale="70" workbookViewId="0">
      <selection sqref="A1:G1"/>
    </sheetView>
  </sheetViews>
  <sheetFormatPr baseColWidth="10" defaultRowHeight="18.75"/>
  <cols>
    <col min="1" max="1" width="36.140625" style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96" t="s">
        <v>7</v>
      </c>
      <c r="B1" s="96"/>
      <c r="C1" s="96"/>
      <c r="D1" s="96"/>
      <c r="E1" s="96"/>
      <c r="F1" s="96"/>
      <c r="G1" s="96"/>
    </row>
    <row r="2" spans="1:10" ht="30.75">
      <c r="A2" s="96" t="s">
        <v>8</v>
      </c>
      <c r="B2" s="96"/>
      <c r="C2" s="96"/>
      <c r="D2" s="96"/>
      <c r="E2" s="96"/>
      <c r="F2" s="96"/>
      <c r="G2" s="96"/>
    </row>
    <row r="3" spans="1:10" ht="25.5">
      <c r="A3" s="99" t="str">
        <f>'MID AMATEUR'!A3:G3</f>
        <v>TANDIL</v>
      </c>
      <c r="B3" s="99"/>
      <c r="C3" s="99"/>
      <c r="D3" s="99"/>
      <c r="E3" s="99"/>
      <c r="F3" s="99"/>
      <c r="G3" s="99"/>
    </row>
    <row r="4" spans="1:10" ht="25.5">
      <c r="A4" s="99" t="str">
        <f>SENIOR!A4:G4</f>
        <v>GOLF CLUB</v>
      </c>
      <c r="B4" s="99"/>
      <c r="C4" s="99"/>
      <c r="D4" s="99"/>
      <c r="E4" s="99"/>
      <c r="F4" s="99"/>
      <c r="G4" s="99"/>
    </row>
    <row r="5" spans="1:10" ht="20.25">
      <c r="A5" s="97" t="str">
        <f>'MID AMATEUR'!A5:G5</f>
        <v>3° FECHA DE MAYORES</v>
      </c>
      <c r="B5" s="97"/>
      <c r="C5" s="97"/>
      <c r="D5" s="97"/>
      <c r="E5" s="97"/>
      <c r="F5" s="97"/>
      <c r="G5" s="97"/>
    </row>
    <row r="6" spans="1:10" ht="19.5">
      <c r="A6" s="98" t="s">
        <v>6</v>
      </c>
      <c r="B6" s="98"/>
      <c r="C6" s="98"/>
      <c r="D6" s="98"/>
      <c r="E6" s="98"/>
      <c r="F6" s="98"/>
      <c r="G6" s="98"/>
    </row>
    <row r="7" spans="1:10" ht="20.25" thickBot="1">
      <c r="A7" s="100" t="str">
        <f>'MID AMATEUR'!A7:E7</f>
        <v>SABADO 01 Y DOMINGO 02 DE MAYO DE 2021</v>
      </c>
      <c r="B7" s="100"/>
      <c r="C7" s="100"/>
      <c r="D7" s="100"/>
      <c r="E7" s="100"/>
      <c r="F7" s="100"/>
      <c r="G7" s="100"/>
      <c r="H7" s="22"/>
    </row>
    <row r="8" spans="1:10" ht="20.25" thickBot="1">
      <c r="A8" s="93" t="s">
        <v>49</v>
      </c>
      <c r="B8" s="94"/>
      <c r="C8" s="94"/>
      <c r="D8" s="94"/>
      <c r="E8" s="94"/>
      <c r="F8" s="94"/>
      <c r="G8" s="95"/>
      <c r="H8" s="32"/>
    </row>
    <row r="9" spans="1:10" s="3" customFormat="1" ht="20.25" thickBot="1">
      <c r="A9" s="4" t="s">
        <v>0</v>
      </c>
      <c r="B9" s="5" t="s">
        <v>10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3" t="s">
        <v>15</v>
      </c>
      <c r="J9" s="23" t="s">
        <v>16</v>
      </c>
    </row>
    <row r="10" spans="1:10" ht="20.25" thickBot="1">
      <c r="A10" s="84" t="s">
        <v>159</v>
      </c>
      <c r="B10" s="6" t="s">
        <v>194</v>
      </c>
      <c r="C10" s="7">
        <v>7</v>
      </c>
      <c r="D10" s="8">
        <v>39</v>
      </c>
      <c r="E10" s="8">
        <v>39</v>
      </c>
      <c r="F10" s="83">
        <f t="shared" ref="F10:F33" si="0">SUM(D10+E10)</f>
        <v>78</v>
      </c>
      <c r="G10" s="38">
        <f t="shared" ref="G10:G33" si="1">(F10-C10)</f>
        <v>71</v>
      </c>
      <c r="H10" s="34">
        <v>21940</v>
      </c>
      <c r="I10" s="43" t="s">
        <v>43</v>
      </c>
      <c r="J10" s="24">
        <f t="shared" ref="J10:J33" si="2">(E10-C10*0.5)</f>
        <v>35.5</v>
      </c>
    </row>
    <row r="11" spans="1:10" ht="20.25" thickBot="1">
      <c r="A11" s="84" t="s">
        <v>313</v>
      </c>
      <c r="B11" s="6" t="s">
        <v>194</v>
      </c>
      <c r="C11" s="7">
        <v>5</v>
      </c>
      <c r="D11" s="8">
        <v>43</v>
      </c>
      <c r="E11" s="8">
        <v>37</v>
      </c>
      <c r="F11" s="83">
        <f t="shared" si="0"/>
        <v>80</v>
      </c>
      <c r="G11" s="38">
        <f t="shared" si="1"/>
        <v>75</v>
      </c>
      <c r="H11" s="34">
        <v>21330</v>
      </c>
      <c r="I11" s="43" t="s">
        <v>44</v>
      </c>
      <c r="J11" s="24">
        <f t="shared" si="2"/>
        <v>34.5</v>
      </c>
    </row>
    <row r="12" spans="1:10" ht="19.5">
      <c r="A12" s="25" t="s">
        <v>303</v>
      </c>
      <c r="B12" s="6" t="s">
        <v>213</v>
      </c>
      <c r="C12" s="7">
        <v>3</v>
      </c>
      <c r="D12" s="8">
        <v>40</v>
      </c>
      <c r="E12" s="8">
        <v>42</v>
      </c>
      <c r="F12" s="8">
        <f t="shared" si="0"/>
        <v>82</v>
      </c>
      <c r="G12" s="38">
        <f t="shared" si="1"/>
        <v>79</v>
      </c>
      <c r="H12" s="34">
        <v>22292</v>
      </c>
      <c r="J12" s="24">
        <f t="shared" si="2"/>
        <v>40.5</v>
      </c>
    </row>
    <row r="13" spans="1:10" ht="19.5">
      <c r="A13" s="25" t="s">
        <v>323</v>
      </c>
      <c r="B13" s="6" t="s">
        <v>188</v>
      </c>
      <c r="C13" s="7">
        <v>5</v>
      </c>
      <c r="D13" s="8">
        <v>38</v>
      </c>
      <c r="E13" s="8">
        <v>45</v>
      </c>
      <c r="F13" s="8">
        <f t="shared" si="0"/>
        <v>83</v>
      </c>
      <c r="G13" s="38">
        <f t="shared" si="1"/>
        <v>78</v>
      </c>
      <c r="H13" s="34">
        <v>19615</v>
      </c>
      <c r="J13" s="24">
        <f t="shared" si="2"/>
        <v>42.5</v>
      </c>
    </row>
    <row r="14" spans="1:10" ht="19.5">
      <c r="A14" s="25" t="s">
        <v>305</v>
      </c>
      <c r="B14" s="6" t="s">
        <v>197</v>
      </c>
      <c r="C14" s="7">
        <v>10</v>
      </c>
      <c r="D14" s="8">
        <v>41</v>
      </c>
      <c r="E14" s="8">
        <v>44</v>
      </c>
      <c r="F14" s="8">
        <f t="shared" si="0"/>
        <v>85</v>
      </c>
      <c r="G14" s="38">
        <f t="shared" si="1"/>
        <v>75</v>
      </c>
      <c r="H14" s="34">
        <v>21916</v>
      </c>
      <c r="J14" s="24">
        <f t="shared" si="2"/>
        <v>39</v>
      </c>
    </row>
    <row r="15" spans="1:10" ht="19.5">
      <c r="A15" s="25" t="s">
        <v>324</v>
      </c>
      <c r="B15" s="6" t="s">
        <v>194</v>
      </c>
      <c r="C15" s="7">
        <v>11</v>
      </c>
      <c r="D15" s="8">
        <v>41</v>
      </c>
      <c r="E15" s="8">
        <v>44</v>
      </c>
      <c r="F15" s="8">
        <f t="shared" si="0"/>
        <v>85</v>
      </c>
      <c r="G15" s="38">
        <f t="shared" si="1"/>
        <v>74</v>
      </c>
      <c r="H15" s="34">
        <v>17457</v>
      </c>
      <c r="J15" s="24">
        <f t="shared" si="2"/>
        <v>38.5</v>
      </c>
    </row>
    <row r="16" spans="1:10" ht="19.5">
      <c r="A16" s="25" t="s">
        <v>184</v>
      </c>
      <c r="B16" s="6" t="s">
        <v>189</v>
      </c>
      <c r="C16" s="7">
        <v>8</v>
      </c>
      <c r="D16" s="8">
        <v>45</v>
      </c>
      <c r="E16" s="8">
        <v>43</v>
      </c>
      <c r="F16" s="8">
        <f t="shared" si="0"/>
        <v>88</v>
      </c>
      <c r="G16" s="38">
        <f t="shared" si="1"/>
        <v>80</v>
      </c>
      <c r="H16" s="34">
        <v>22419</v>
      </c>
      <c r="J16" s="24">
        <f t="shared" si="2"/>
        <v>39</v>
      </c>
    </row>
    <row r="17" spans="1:10" ht="19.5">
      <c r="A17" s="25" t="s">
        <v>312</v>
      </c>
      <c r="B17" s="6" t="s">
        <v>188</v>
      </c>
      <c r="C17" s="7">
        <v>9</v>
      </c>
      <c r="D17" s="8">
        <v>43</v>
      </c>
      <c r="E17" s="8">
        <v>45</v>
      </c>
      <c r="F17" s="8">
        <f t="shared" si="0"/>
        <v>88</v>
      </c>
      <c r="G17" s="38">
        <f t="shared" si="1"/>
        <v>79</v>
      </c>
      <c r="H17" s="34">
        <v>21345</v>
      </c>
      <c r="J17" s="24">
        <f t="shared" si="2"/>
        <v>40.5</v>
      </c>
    </row>
    <row r="18" spans="1:10" ht="19.5">
      <c r="A18" s="25" t="s">
        <v>112</v>
      </c>
      <c r="B18" s="6" t="s">
        <v>194</v>
      </c>
      <c r="C18" s="7">
        <v>15</v>
      </c>
      <c r="D18" s="8">
        <v>43</v>
      </c>
      <c r="E18" s="8">
        <v>45</v>
      </c>
      <c r="F18" s="8">
        <f t="shared" si="0"/>
        <v>88</v>
      </c>
      <c r="G18" s="38">
        <f t="shared" si="1"/>
        <v>73</v>
      </c>
      <c r="H18" s="34">
        <v>21607</v>
      </c>
      <c r="J18" s="24">
        <f t="shared" si="2"/>
        <v>37.5</v>
      </c>
    </row>
    <row r="19" spans="1:10" ht="20.25" thickBot="1">
      <c r="A19" s="25" t="s">
        <v>314</v>
      </c>
      <c r="B19" s="6" t="s">
        <v>194</v>
      </c>
      <c r="C19" s="7">
        <v>11</v>
      </c>
      <c r="D19" s="8">
        <v>44</v>
      </c>
      <c r="E19" s="8">
        <v>45</v>
      </c>
      <c r="F19" s="8">
        <f t="shared" si="0"/>
        <v>89</v>
      </c>
      <c r="G19" s="38">
        <f t="shared" si="1"/>
        <v>78</v>
      </c>
      <c r="H19" s="34">
        <v>21304</v>
      </c>
      <c r="J19" s="24">
        <f t="shared" si="2"/>
        <v>39.5</v>
      </c>
    </row>
    <row r="20" spans="1:10" ht="20.25" thickBot="1">
      <c r="A20" s="84" t="s">
        <v>109</v>
      </c>
      <c r="B20" s="6" t="s">
        <v>194</v>
      </c>
      <c r="C20" s="7">
        <v>18</v>
      </c>
      <c r="D20" s="8">
        <v>44</v>
      </c>
      <c r="E20" s="8">
        <v>45</v>
      </c>
      <c r="F20" s="8">
        <f t="shared" si="0"/>
        <v>89</v>
      </c>
      <c r="G20" s="79">
        <f t="shared" si="1"/>
        <v>71</v>
      </c>
      <c r="H20" s="34">
        <v>20123</v>
      </c>
      <c r="I20" s="43" t="s">
        <v>45</v>
      </c>
      <c r="J20" s="24">
        <f t="shared" si="2"/>
        <v>36</v>
      </c>
    </row>
    <row r="21" spans="1:10" ht="19.5">
      <c r="A21" s="25" t="s">
        <v>317</v>
      </c>
      <c r="B21" s="6" t="s">
        <v>200</v>
      </c>
      <c r="C21" s="7">
        <v>12</v>
      </c>
      <c r="D21" s="8">
        <v>45</v>
      </c>
      <c r="E21" s="8">
        <v>45</v>
      </c>
      <c r="F21" s="8">
        <f t="shared" si="0"/>
        <v>90</v>
      </c>
      <c r="G21" s="38">
        <f t="shared" si="1"/>
        <v>78</v>
      </c>
      <c r="H21" s="34">
        <v>20847</v>
      </c>
      <c r="J21" s="24">
        <f t="shared" si="2"/>
        <v>39</v>
      </c>
    </row>
    <row r="22" spans="1:10" ht="19.5">
      <c r="A22" s="25" t="s">
        <v>111</v>
      </c>
      <c r="B22" s="6" t="s">
        <v>194</v>
      </c>
      <c r="C22" s="7">
        <v>11</v>
      </c>
      <c r="D22" s="8">
        <v>47</v>
      </c>
      <c r="E22" s="8">
        <v>44</v>
      </c>
      <c r="F22" s="8">
        <f t="shared" si="0"/>
        <v>91</v>
      </c>
      <c r="G22" s="38">
        <f t="shared" si="1"/>
        <v>80</v>
      </c>
      <c r="H22" s="34">
        <v>21303</v>
      </c>
      <c r="J22" s="24">
        <f t="shared" si="2"/>
        <v>38.5</v>
      </c>
    </row>
    <row r="23" spans="1:10" ht="19.5">
      <c r="A23" s="25" t="s">
        <v>302</v>
      </c>
      <c r="B23" s="6" t="s">
        <v>189</v>
      </c>
      <c r="C23" s="7">
        <v>15</v>
      </c>
      <c r="D23" s="8">
        <v>47</v>
      </c>
      <c r="E23" s="8">
        <v>45</v>
      </c>
      <c r="F23" s="8">
        <f t="shared" si="0"/>
        <v>92</v>
      </c>
      <c r="G23" s="38">
        <f t="shared" si="1"/>
        <v>77</v>
      </c>
      <c r="H23" s="34">
        <v>22612</v>
      </c>
      <c r="J23" s="24">
        <f t="shared" si="2"/>
        <v>37.5</v>
      </c>
    </row>
    <row r="24" spans="1:10" ht="19.5">
      <c r="A24" s="25" t="s">
        <v>316</v>
      </c>
      <c r="B24" s="6" t="s">
        <v>268</v>
      </c>
      <c r="C24" s="7">
        <v>13</v>
      </c>
      <c r="D24" s="8">
        <v>52</v>
      </c>
      <c r="E24" s="8">
        <v>41</v>
      </c>
      <c r="F24" s="8">
        <f t="shared" si="0"/>
        <v>93</v>
      </c>
      <c r="G24" s="38">
        <f t="shared" si="1"/>
        <v>80</v>
      </c>
      <c r="H24" s="34">
        <v>20955</v>
      </c>
      <c r="J24" s="24">
        <f t="shared" si="2"/>
        <v>34.5</v>
      </c>
    </row>
    <row r="25" spans="1:10" ht="19.5">
      <c r="A25" s="25" t="s">
        <v>96</v>
      </c>
      <c r="B25" s="6" t="s">
        <v>194</v>
      </c>
      <c r="C25" s="7">
        <v>17</v>
      </c>
      <c r="D25" s="8">
        <v>47</v>
      </c>
      <c r="E25" s="8">
        <v>47</v>
      </c>
      <c r="F25" s="8">
        <f t="shared" si="0"/>
        <v>94</v>
      </c>
      <c r="G25" s="38">
        <f t="shared" si="1"/>
        <v>77</v>
      </c>
      <c r="H25" s="34">
        <v>19766</v>
      </c>
      <c r="J25" s="24">
        <f t="shared" si="2"/>
        <v>38.5</v>
      </c>
    </row>
    <row r="26" spans="1:10" ht="19.5">
      <c r="A26" s="25" t="s">
        <v>140</v>
      </c>
      <c r="B26" s="6" t="s">
        <v>189</v>
      </c>
      <c r="C26" s="7">
        <v>12</v>
      </c>
      <c r="D26" s="8">
        <v>45</v>
      </c>
      <c r="E26" s="8">
        <v>49</v>
      </c>
      <c r="F26" s="8">
        <f t="shared" si="0"/>
        <v>94</v>
      </c>
      <c r="G26" s="38">
        <f t="shared" si="1"/>
        <v>82</v>
      </c>
      <c r="H26" s="34">
        <v>22573</v>
      </c>
      <c r="J26" s="24">
        <f t="shared" si="2"/>
        <v>43</v>
      </c>
    </row>
    <row r="27" spans="1:10" ht="20.25" thickBot="1">
      <c r="A27" s="25" t="s">
        <v>321</v>
      </c>
      <c r="B27" s="6" t="s">
        <v>188</v>
      </c>
      <c r="C27" s="7">
        <v>8</v>
      </c>
      <c r="D27" s="8">
        <v>43</v>
      </c>
      <c r="E27" s="8">
        <v>51</v>
      </c>
      <c r="F27" s="8">
        <f t="shared" si="0"/>
        <v>94</v>
      </c>
      <c r="G27" s="38">
        <f t="shared" si="1"/>
        <v>86</v>
      </c>
      <c r="H27" s="34">
        <v>19762</v>
      </c>
      <c r="J27" s="24">
        <f t="shared" si="2"/>
        <v>47</v>
      </c>
    </row>
    <row r="28" spans="1:10" ht="20.25" thickBot="1">
      <c r="A28" s="84" t="s">
        <v>325</v>
      </c>
      <c r="B28" s="6" t="s">
        <v>194</v>
      </c>
      <c r="C28" s="7">
        <v>23</v>
      </c>
      <c r="D28" s="8">
        <v>49</v>
      </c>
      <c r="E28" s="8">
        <v>46</v>
      </c>
      <c r="F28" s="8">
        <f t="shared" si="0"/>
        <v>95</v>
      </c>
      <c r="G28" s="79">
        <f t="shared" si="1"/>
        <v>72</v>
      </c>
      <c r="H28" s="34">
        <v>16047</v>
      </c>
      <c r="I28" s="43" t="s">
        <v>46</v>
      </c>
      <c r="J28" s="92">
        <f t="shared" si="2"/>
        <v>34.5</v>
      </c>
    </row>
    <row r="29" spans="1:10" ht="19.5">
      <c r="A29" s="25" t="s">
        <v>110</v>
      </c>
      <c r="B29" s="6" t="s">
        <v>194</v>
      </c>
      <c r="C29" s="7">
        <v>12</v>
      </c>
      <c r="D29" s="8">
        <v>45</v>
      </c>
      <c r="E29" s="8">
        <v>50</v>
      </c>
      <c r="F29" s="8">
        <f t="shared" si="0"/>
        <v>95</v>
      </c>
      <c r="G29" s="38">
        <f t="shared" si="1"/>
        <v>83</v>
      </c>
      <c r="H29" s="34">
        <v>18379</v>
      </c>
      <c r="J29" s="24">
        <f t="shared" si="2"/>
        <v>44</v>
      </c>
    </row>
    <row r="30" spans="1:10" ht="19.5">
      <c r="A30" s="25" t="s">
        <v>322</v>
      </c>
      <c r="B30" s="6" t="s">
        <v>269</v>
      </c>
      <c r="C30" s="7">
        <v>15</v>
      </c>
      <c r="D30" s="8">
        <v>48</v>
      </c>
      <c r="E30" s="8">
        <v>48</v>
      </c>
      <c r="F30" s="8">
        <f t="shared" si="0"/>
        <v>96</v>
      </c>
      <c r="G30" s="38">
        <f t="shared" si="1"/>
        <v>81</v>
      </c>
      <c r="H30" s="34">
        <v>19717</v>
      </c>
      <c r="J30" s="24">
        <f t="shared" si="2"/>
        <v>40.5</v>
      </c>
    </row>
    <row r="31" spans="1:10" ht="19.5">
      <c r="A31" s="25" t="s">
        <v>141</v>
      </c>
      <c r="B31" s="6" t="s">
        <v>189</v>
      </c>
      <c r="C31" s="7">
        <v>18</v>
      </c>
      <c r="D31" s="8">
        <v>48</v>
      </c>
      <c r="E31" s="8">
        <v>48</v>
      </c>
      <c r="F31" s="8">
        <f t="shared" si="0"/>
        <v>96</v>
      </c>
      <c r="G31" s="38">
        <f t="shared" si="1"/>
        <v>78</v>
      </c>
      <c r="H31" s="34">
        <v>19578</v>
      </c>
      <c r="J31" s="24">
        <f t="shared" si="2"/>
        <v>39</v>
      </c>
    </row>
    <row r="32" spans="1:10" ht="19.5">
      <c r="A32" s="25" t="s">
        <v>170</v>
      </c>
      <c r="B32" s="6" t="s">
        <v>194</v>
      </c>
      <c r="C32" s="7">
        <v>18</v>
      </c>
      <c r="D32" s="8">
        <v>45</v>
      </c>
      <c r="E32" s="8">
        <v>51</v>
      </c>
      <c r="F32" s="8">
        <f t="shared" si="0"/>
        <v>96</v>
      </c>
      <c r="G32" s="38">
        <f t="shared" si="1"/>
        <v>78</v>
      </c>
      <c r="H32" s="34">
        <v>22263</v>
      </c>
      <c r="J32" s="24">
        <f t="shared" si="2"/>
        <v>42</v>
      </c>
    </row>
    <row r="33" spans="1:10" ht="19.5">
      <c r="A33" s="25" t="s">
        <v>79</v>
      </c>
      <c r="B33" s="6" t="s">
        <v>194</v>
      </c>
      <c r="C33" s="7">
        <v>13</v>
      </c>
      <c r="D33" s="8">
        <v>49</v>
      </c>
      <c r="E33" s="8">
        <v>48</v>
      </c>
      <c r="F33" s="8">
        <f t="shared" si="0"/>
        <v>97</v>
      </c>
      <c r="G33" s="38">
        <f t="shared" si="1"/>
        <v>84</v>
      </c>
      <c r="H33" s="34">
        <v>20058</v>
      </c>
      <c r="J33" s="24">
        <f t="shared" si="2"/>
        <v>41.5</v>
      </c>
    </row>
    <row r="35" spans="1:10" ht="19.5">
      <c r="A35" s="25" t="s">
        <v>315</v>
      </c>
      <c r="B35" s="6" t="s">
        <v>188</v>
      </c>
      <c r="C35" s="7">
        <v>24</v>
      </c>
      <c r="D35" s="8">
        <v>50</v>
      </c>
      <c r="E35" s="8">
        <v>48</v>
      </c>
      <c r="F35" s="8">
        <f t="shared" ref="F35:F49" si="3">SUM(D35+E35)</f>
        <v>98</v>
      </c>
      <c r="G35" s="38">
        <f t="shared" ref="G35:G49" si="4">(F35-C35)</f>
        <v>74</v>
      </c>
      <c r="H35" s="34">
        <v>21290</v>
      </c>
      <c r="J35" s="24">
        <f t="shared" ref="J35:J40" si="5">(E35-C35*0.5)</f>
        <v>36</v>
      </c>
    </row>
    <row r="36" spans="1:10" ht="19.5">
      <c r="A36" s="25" t="s">
        <v>179</v>
      </c>
      <c r="B36" s="6" t="s">
        <v>194</v>
      </c>
      <c r="C36" s="7">
        <v>22</v>
      </c>
      <c r="D36" s="8">
        <v>50</v>
      </c>
      <c r="E36" s="8">
        <v>48</v>
      </c>
      <c r="F36" s="8">
        <f t="shared" si="3"/>
        <v>98</v>
      </c>
      <c r="G36" s="38">
        <f t="shared" si="4"/>
        <v>76</v>
      </c>
      <c r="H36" s="34">
        <v>15571</v>
      </c>
      <c r="J36" s="24">
        <f t="shared" si="5"/>
        <v>37</v>
      </c>
    </row>
    <row r="37" spans="1:10" ht="19.5">
      <c r="A37" s="25" t="s">
        <v>185</v>
      </c>
      <c r="B37" s="6" t="s">
        <v>189</v>
      </c>
      <c r="C37" s="7">
        <v>14</v>
      </c>
      <c r="D37" s="8">
        <v>48</v>
      </c>
      <c r="E37" s="8">
        <v>50</v>
      </c>
      <c r="F37" s="8">
        <f t="shared" si="3"/>
        <v>98</v>
      </c>
      <c r="G37" s="38">
        <f t="shared" si="4"/>
        <v>84</v>
      </c>
      <c r="H37" s="34">
        <v>21916</v>
      </c>
      <c r="J37" s="24">
        <f t="shared" si="5"/>
        <v>43</v>
      </c>
    </row>
    <row r="38" spans="1:10" ht="19.5">
      <c r="A38" s="25" t="s">
        <v>104</v>
      </c>
      <c r="B38" s="6" t="s">
        <v>194</v>
      </c>
      <c r="C38" s="7">
        <v>27</v>
      </c>
      <c r="D38" s="8">
        <v>52</v>
      </c>
      <c r="E38" s="8">
        <v>48</v>
      </c>
      <c r="F38" s="8">
        <f t="shared" si="3"/>
        <v>100</v>
      </c>
      <c r="G38" s="38">
        <f t="shared" si="4"/>
        <v>73</v>
      </c>
      <c r="H38" s="34">
        <v>20445</v>
      </c>
      <c r="J38" s="24">
        <f t="shared" si="5"/>
        <v>34.5</v>
      </c>
    </row>
    <row r="39" spans="1:10" ht="19.5">
      <c r="A39" s="25" t="s">
        <v>310</v>
      </c>
      <c r="B39" s="6" t="s">
        <v>188</v>
      </c>
      <c r="C39" s="7">
        <v>24</v>
      </c>
      <c r="D39" s="8">
        <v>50</v>
      </c>
      <c r="E39" s="8">
        <v>51</v>
      </c>
      <c r="F39" s="8">
        <f t="shared" si="3"/>
        <v>101</v>
      </c>
      <c r="G39" s="38">
        <f t="shared" si="4"/>
        <v>77</v>
      </c>
      <c r="H39" s="34">
        <v>21457</v>
      </c>
      <c r="J39" s="24">
        <f t="shared" si="5"/>
        <v>39</v>
      </c>
    </row>
    <row r="40" spans="1:10" ht="19.5">
      <c r="A40" s="25" t="s">
        <v>306</v>
      </c>
      <c r="B40" s="6" t="s">
        <v>197</v>
      </c>
      <c r="C40" s="7">
        <v>17</v>
      </c>
      <c r="D40" s="8">
        <v>56</v>
      </c>
      <c r="E40" s="8">
        <v>46</v>
      </c>
      <c r="F40" s="8">
        <f t="shared" si="3"/>
        <v>102</v>
      </c>
      <c r="G40" s="38">
        <f t="shared" si="4"/>
        <v>85</v>
      </c>
      <c r="H40" s="34">
        <v>21916</v>
      </c>
      <c r="J40" s="24">
        <f t="shared" si="5"/>
        <v>37.5</v>
      </c>
    </row>
    <row r="41" spans="1:10" ht="19.5">
      <c r="A41" s="25" t="s">
        <v>95</v>
      </c>
      <c r="B41" s="6" t="s">
        <v>194</v>
      </c>
      <c r="C41" s="7">
        <v>28</v>
      </c>
      <c r="D41" s="8">
        <v>50</v>
      </c>
      <c r="E41" s="8">
        <v>52</v>
      </c>
      <c r="F41" s="8">
        <f t="shared" si="3"/>
        <v>102</v>
      </c>
      <c r="G41" s="38">
        <f t="shared" si="4"/>
        <v>74</v>
      </c>
      <c r="H41" s="34">
        <v>19279</v>
      </c>
      <c r="J41" s="24">
        <f t="shared" ref="J41:J49" si="6">(E41-C41*0.5)</f>
        <v>38</v>
      </c>
    </row>
    <row r="42" spans="1:10" ht="19.5">
      <c r="A42" s="25" t="s">
        <v>338</v>
      </c>
      <c r="B42" s="6" t="s">
        <v>194</v>
      </c>
      <c r="C42" s="7">
        <v>24</v>
      </c>
      <c r="D42" s="8">
        <v>51</v>
      </c>
      <c r="E42" s="8">
        <v>52</v>
      </c>
      <c r="F42" s="8">
        <f t="shared" si="3"/>
        <v>103</v>
      </c>
      <c r="G42" s="38">
        <f t="shared" si="4"/>
        <v>79</v>
      </c>
      <c r="H42" s="34">
        <v>20875</v>
      </c>
      <c r="J42" s="24">
        <f t="shared" si="6"/>
        <v>40</v>
      </c>
    </row>
    <row r="43" spans="1:10" ht="19.5">
      <c r="A43" s="25" t="s">
        <v>319</v>
      </c>
      <c r="B43" s="6" t="s">
        <v>188</v>
      </c>
      <c r="C43" s="7">
        <v>27</v>
      </c>
      <c r="D43" s="8">
        <v>49</v>
      </c>
      <c r="E43" s="8">
        <v>57</v>
      </c>
      <c r="F43" s="8">
        <f t="shared" si="3"/>
        <v>106</v>
      </c>
      <c r="G43" s="38">
        <f t="shared" si="4"/>
        <v>79</v>
      </c>
      <c r="H43" s="34">
        <v>20677</v>
      </c>
      <c r="J43" s="24">
        <f t="shared" si="6"/>
        <v>43.5</v>
      </c>
    </row>
    <row r="44" spans="1:10" ht="19.5">
      <c r="A44" s="25" t="s">
        <v>80</v>
      </c>
      <c r="B44" s="6" t="s">
        <v>194</v>
      </c>
      <c r="C44" s="7">
        <v>23</v>
      </c>
      <c r="D44" s="8">
        <v>55</v>
      </c>
      <c r="E44" s="8">
        <v>52</v>
      </c>
      <c r="F44" s="8">
        <f t="shared" si="3"/>
        <v>107</v>
      </c>
      <c r="G44" s="38">
        <f t="shared" si="4"/>
        <v>84</v>
      </c>
      <c r="H44" s="34">
        <v>20243</v>
      </c>
      <c r="J44" s="24">
        <f t="shared" si="6"/>
        <v>40.5</v>
      </c>
    </row>
    <row r="45" spans="1:10" ht="19.5">
      <c r="A45" s="25" t="s">
        <v>89</v>
      </c>
      <c r="B45" s="6" t="s">
        <v>189</v>
      </c>
      <c r="C45" s="7">
        <v>24</v>
      </c>
      <c r="D45" s="8">
        <v>54</v>
      </c>
      <c r="E45" s="8">
        <v>54</v>
      </c>
      <c r="F45" s="8">
        <f t="shared" si="3"/>
        <v>108</v>
      </c>
      <c r="G45" s="38">
        <f t="shared" si="4"/>
        <v>84</v>
      </c>
      <c r="H45" s="34">
        <v>16171</v>
      </c>
      <c r="J45" s="24">
        <f t="shared" si="6"/>
        <v>42</v>
      </c>
    </row>
    <row r="46" spans="1:10" ht="19.5">
      <c r="A46" s="25" t="s">
        <v>117</v>
      </c>
      <c r="B46" s="6" t="s">
        <v>190</v>
      </c>
      <c r="C46" s="7">
        <v>26</v>
      </c>
      <c r="D46" s="8">
        <v>51</v>
      </c>
      <c r="E46" s="8">
        <v>60</v>
      </c>
      <c r="F46" s="8">
        <f t="shared" si="3"/>
        <v>111</v>
      </c>
      <c r="G46" s="38">
        <f t="shared" si="4"/>
        <v>85</v>
      </c>
      <c r="H46" s="34">
        <v>21570</v>
      </c>
      <c r="J46" s="24">
        <f t="shared" si="6"/>
        <v>47</v>
      </c>
    </row>
    <row r="47" spans="1:10" ht="19.5">
      <c r="A47" s="25" t="s">
        <v>327</v>
      </c>
      <c r="B47" s="6" t="s">
        <v>204</v>
      </c>
      <c r="C47" s="7">
        <v>24</v>
      </c>
      <c r="D47" s="8">
        <v>55</v>
      </c>
      <c r="E47" s="8">
        <v>57</v>
      </c>
      <c r="F47" s="8">
        <f t="shared" si="3"/>
        <v>112</v>
      </c>
      <c r="G47" s="38">
        <f t="shared" si="4"/>
        <v>88</v>
      </c>
      <c r="H47" s="34">
        <v>15919</v>
      </c>
      <c r="J47" s="24">
        <f t="shared" si="6"/>
        <v>45</v>
      </c>
    </row>
    <row r="48" spans="1:10" ht="19.5">
      <c r="A48" s="25" t="s">
        <v>307</v>
      </c>
      <c r="B48" s="6" t="s">
        <v>267</v>
      </c>
      <c r="C48" s="7">
        <v>29</v>
      </c>
      <c r="D48" s="8">
        <v>63</v>
      </c>
      <c r="E48" s="8">
        <v>55</v>
      </c>
      <c r="F48" s="8">
        <f t="shared" si="3"/>
        <v>118</v>
      </c>
      <c r="G48" s="38">
        <f t="shared" si="4"/>
        <v>89</v>
      </c>
      <c r="H48" s="34">
        <v>21829</v>
      </c>
      <c r="J48" s="24">
        <f t="shared" si="6"/>
        <v>40.5</v>
      </c>
    </row>
    <row r="49" spans="1:10" ht="19.5">
      <c r="A49" s="25" t="s">
        <v>99</v>
      </c>
      <c r="B49" s="6" t="s">
        <v>189</v>
      </c>
      <c r="C49" s="7">
        <v>38</v>
      </c>
      <c r="D49" s="8">
        <v>59</v>
      </c>
      <c r="E49" s="8">
        <v>61</v>
      </c>
      <c r="F49" s="8">
        <f t="shared" si="3"/>
        <v>120</v>
      </c>
      <c r="G49" s="38">
        <f t="shared" si="4"/>
        <v>82</v>
      </c>
      <c r="H49" s="34">
        <v>22520</v>
      </c>
      <c r="J49" s="24">
        <f t="shared" si="6"/>
        <v>42</v>
      </c>
    </row>
    <row r="50" spans="1:10" ht="19.5">
      <c r="A50" s="62" t="s">
        <v>320</v>
      </c>
      <c r="B50" s="6" t="s">
        <v>204</v>
      </c>
      <c r="C50" s="63" t="s">
        <v>9</v>
      </c>
      <c r="D50" s="64" t="s">
        <v>9</v>
      </c>
      <c r="E50" s="64" t="s">
        <v>9</v>
      </c>
      <c r="F50" s="64" t="s">
        <v>9</v>
      </c>
      <c r="G50" s="41" t="s">
        <v>9</v>
      </c>
      <c r="H50" s="34">
        <v>19864</v>
      </c>
      <c r="J50" s="1"/>
    </row>
    <row r="51" spans="1:10" ht="19.5">
      <c r="A51" s="25" t="s">
        <v>304</v>
      </c>
      <c r="B51" s="6" t="s">
        <v>200</v>
      </c>
      <c r="C51" s="7" t="s">
        <v>5</v>
      </c>
      <c r="D51" s="8" t="s">
        <v>367</v>
      </c>
      <c r="E51" s="8" t="s">
        <v>368</v>
      </c>
      <c r="F51" s="64" t="s">
        <v>9</v>
      </c>
      <c r="G51" s="41" t="s">
        <v>9</v>
      </c>
      <c r="H51" s="34">
        <v>22254</v>
      </c>
      <c r="J51" s="1"/>
    </row>
    <row r="52" spans="1:10" ht="19.5">
      <c r="A52" s="25" t="s">
        <v>308</v>
      </c>
      <c r="B52" s="6" t="s">
        <v>200</v>
      </c>
      <c r="C52" s="7" t="s">
        <v>5</v>
      </c>
      <c r="D52" s="8" t="s">
        <v>367</v>
      </c>
      <c r="E52" s="8" t="s">
        <v>368</v>
      </c>
      <c r="F52" s="64" t="s">
        <v>9</v>
      </c>
      <c r="G52" s="41" t="s">
        <v>9</v>
      </c>
      <c r="H52" s="34">
        <v>21714</v>
      </c>
      <c r="J52" s="1"/>
    </row>
    <row r="53" spans="1:10" ht="19.5">
      <c r="A53" s="25" t="s">
        <v>309</v>
      </c>
      <c r="B53" s="6" t="s">
        <v>190</v>
      </c>
      <c r="C53" s="7" t="s">
        <v>5</v>
      </c>
      <c r="D53" s="8" t="s">
        <v>367</v>
      </c>
      <c r="E53" s="8" t="s">
        <v>368</v>
      </c>
      <c r="F53" s="64" t="s">
        <v>9</v>
      </c>
      <c r="G53" s="41" t="s">
        <v>9</v>
      </c>
      <c r="H53" s="34">
        <v>21614</v>
      </c>
      <c r="J53" s="1"/>
    </row>
    <row r="54" spans="1:10" ht="19.5">
      <c r="A54" s="25" t="s">
        <v>318</v>
      </c>
      <c r="B54" s="6" t="s">
        <v>188</v>
      </c>
      <c r="C54" s="7" t="s">
        <v>5</v>
      </c>
      <c r="D54" s="8" t="s">
        <v>367</v>
      </c>
      <c r="E54" s="8" t="s">
        <v>368</v>
      </c>
      <c r="F54" s="64" t="s">
        <v>9</v>
      </c>
      <c r="G54" s="41" t="s">
        <v>9</v>
      </c>
      <c r="H54" s="34">
        <v>20808</v>
      </c>
      <c r="J54" s="1"/>
    </row>
    <row r="55" spans="1:10" ht="19.5">
      <c r="A55" s="25" t="s">
        <v>130</v>
      </c>
      <c r="B55" s="6" t="s">
        <v>194</v>
      </c>
      <c r="C55" s="7" t="s">
        <v>5</v>
      </c>
      <c r="D55" s="8" t="s">
        <v>367</v>
      </c>
      <c r="E55" s="8" t="s">
        <v>368</v>
      </c>
      <c r="F55" s="64" t="s">
        <v>9</v>
      </c>
      <c r="G55" s="41" t="s">
        <v>9</v>
      </c>
      <c r="H55" s="34">
        <v>21872</v>
      </c>
      <c r="J55" s="1"/>
    </row>
    <row r="56" spans="1:10" ht="19.5">
      <c r="A56" s="25" t="s">
        <v>311</v>
      </c>
      <c r="B56" s="6" t="s">
        <v>194</v>
      </c>
      <c r="C56" s="7" t="s">
        <v>5</v>
      </c>
      <c r="D56" s="8" t="s">
        <v>367</v>
      </c>
      <c r="E56" s="8" t="s">
        <v>368</v>
      </c>
      <c r="F56" s="64" t="s">
        <v>9</v>
      </c>
      <c r="G56" s="41" t="s">
        <v>9</v>
      </c>
      <c r="H56" s="34">
        <v>21404</v>
      </c>
      <c r="J56" s="1"/>
    </row>
    <row r="57" spans="1:10" ht="19.5">
      <c r="A57" s="25" t="s">
        <v>168</v>
      </c>
      <c r="B57" s="6" t="s">
        <v>194</v>
      </c>
      <c r="C57" s="7" t="s">
        <v>5</v>
      </c>
      <c r="D57" s="8" t="s">
        <v>367</v>
      </c>
      <c r="E57" s="8" t="s">
        <v>368</v>
      </c>
      <c r="F57" s="64" t="s">
        <v>9</v>
      </c>
      <c r="G57" s="41" t="s">
        <v>9</v>
      </c>
      <c r="H57" s="34">
        <v>19295</v>
      </c>
      <c r="J57" s="1"/>
    </row>
    <row r="58" spans="1:10" ht="19.5">
      <c r="A58" s="25" t="s">
        <v>93</v>
      </c>
      <c r="B58" s="6" t="s">
        <v>194</v>
      </c>
      <c r="C58" s="7" t="s">
        <v>5</v>
      </c>
      <c r="D58" s="8" t="s">
        <v>367</v>
      </c>
      <c r="E58" s="8" t="s">
        <v>368</v>
      </c>
      <c r="F58" s="64" t="s">
        <v>9</v>
      </c>
      <c r="G58" s="41" t="s">
        <v>9</v>
      </c>
      <c r="H58" s="34">
        <v>18731</v>
      </c>
      <c r="J58" s="1"/>
    </row>
    <row r="59" spans="1:10" ht="20.25" thickBot="1">
      <c r="A59" s="76" t="s">
        <v>90</v>
      </c>
      <c r="B59" s="72" t="s">
        <v>194</v>
      </c>
      <c r="C59" s="77" t="s">
        <v>5</v>
      </c>
      <c r="D59" s="78" t="s">
        <v>367</v>
      </c>
      <c r="E59" s="78" t="s">
        <v>368</v>
      </c>
      <c r="F59" s="73" t="s">
        <v>9</v>
      </c>
      <c r="G59" s="74" t="s">
        <v>9</v>
      </c>
      <c r="H59" s="75">
        <v>18153</v>
      </c>
      <c r="J59" s="1"/>
    </row>
    <row r="60" spans="1:10">
      <c r="C60" s="1"/>
      <c r="D60" s="1"/>
      <c r="E60" s="1"/>
      <c r="F60" s="1"/>
      <c r="G60" s="1"/>
      <c r="H60" s="32"/>
      <c r="J60" s="1"/>
    </row>
    <row r="61" spans="1:10">
      <c r="C61" s="1"/>
      <c r="D61" s="1"/>
      <c r="E61" s="1"/>
      <c r="F61" s="1"/>
      <c r="G61" s="1"/>
      <c r="H61" s="32"/>
      <c r="J61" s="1"/>
    </row>
    <row r="62" spans="1:10">
      <c r="C62" s="1"/>
      <c r="D62" s="1"/>
      <c r="E62" s="1"/>
      <c r="F62" s="1"/>
      <c r="G62" s="1"/>
      <c r="H62" s="32"/>
      <c r="J62" s="1"/>
    </row>
    <row r="63" spans="1:10">
      <c r="C63" s="1"/>
      <c r="D63" s="1"/>
      <c r="E63" s="1"/>
      <c r="F63" s="1"/>
      <c r="G63" s="1"/>
      <c r="H63" s="32"/>
      <c r="J63" s="1"/>
    </row>
    <row r="64" spans="1:10">
      <c r="C64" s="1"/>
      <c r="D64" s="1"/>
      <c r="E64" s="1"/>
      <c r="F64" s="1"/>
      <c r="G64" s="1"/>
      <c r="H64" s="32"/>
      <c r="J64" s="1"/>
    </row>
    <row r="65" spans="3:10">
      <c r="C65" s="1"/>
      <c r="D65" s="1"/>
      <c r="E65" s="1"/>
      <c r="F65" s="1"/>
      <c r="G65" s="1"/>
      <c r="H65" s="32"/>
      <c r="J65" s="1"/>
    </row>
    <row r="66" spans="3:10">
      <c r="C66" s="1"/>
      <c r="D66" s="1"/>
      <c r="E66" s="1"/>
      <c r="F66" s="1"/>
      <c r="G66" s="1"/>
      <c r="H66" s="32"/>
      <c r="J66" s="1"/>
    </row>
    <row r="67" spans="3:10">
      <c r="C67" s="1"/>
      <c r="D67" s="1"/>
      <c r="E67" s="1"/>
      <c r="F67" s="1"/>
      <c r="G67" s="1"/>
      <c r="H67" s="32"/>
      <c r="J67" s="1"/>
    </row>
    <row r="68" spans="3:10">
      <c r="C68" s="1"/>
      <c r="D68" s="1"/>
      <c r="E68" s="1"/>
      <c r="F68" s="1"/>
      <c r="G68" s="1"/>
      <c r="H68" s="32"/>
      <c r="J68" s="1"/>
    </row>
    <row r="69" spans="3:10">
      <c r="C69" s="1"/>
      <c r="D69" s="1"/>
      <c r="E69" s="1"/>
      <c r="F69" s="1"/>
      <c r="G69" s="1"/>
      <c r="H69" s="32"/>
      <c r="J69" s="1"/>
    </row>
    <row r="70" spans="3:10">
      <c r="C70" s="1"/>
      <c r="D70" s="1"/>
      <c r="E70" s="1"/>
      <c r="F70" s="1"/>
      <c r="G70" s="1"/>
      <c r="H70" s="32"/>
      <c r="J70" s="1"/>
    </row>
    <row r="71" spans="3:10">
      <c r="C71" s="1"/>
      <c r="D71" s="1"/>
      <c r="E71" s="1"/>
      <c r="F71" s="1"/>
      <c r="G71" s="1"/>
      <c r="H71" s="32"/>
      <c r="J71" s="1"/>
    </row>
    <row r="72" spans="3:10">
      <c r="C72" s="1"/>
      <c r="D72" s="1"/>
      <c r="E72" s="1"/>
      <c r="F72" s="1"/>
      <c r="G72" s="1"/>
      <c r="H72" s="32"/>
      <c r="J72" s="1"/>
    </row>
    <row r="73" spans="3:10">
      <c r="C73" s="1"/>
      <c r="D73" s="1"/>
      <c r="E73" s="1"/>
      <c r="F73" s="1"/>
      <c r="G73" s="1"/>
      <c r="H73" s="32"/>
      <c r="J73" s="1"/>
    </row>
    <row r="74" spans="3:10">
      <c r="C74" s="1"/>
      <c r="D74" s="1"/>
      <c r="E74" s="1"/>
      <c r="F74" s="1"/>
      <c r="G74" s="1"/>
      <c r="H74" s="32"/>
      <c r="J74" s="1"/>
    </row>
    <row r="75" spans="3:10">
      <c r="C75" s="1"/>
      <c r="D75" s="1"/>
      <c r="E75" s="1"/>
      <c r="F75" s="1"/>
      <c r="G75" s="1"/>
      <c r="H75" s="32"/>
      <c r="J75" s="1"/>
    </row>
    <row r="76" spans="3:10">
      <c r="C76" s="1"/>
      <c r="D76" s="1"/>
      <c r="E76" s="1"/>
      <c r="F76" s="1"/>
      <c r="G76" s="1"/>
      <c r="H76" s="32"/>
      <c r="J76" s="1"/>
    </row>
    <row r="77" spans="3:10">
      <c r="C77" s="1"/>
      <c r="D77" s="1"/>
      <c r="E77" s="1"/>
      <c r="F77" s="1"/>
      <c r="G77" s="1"/>
      <c r="H77" s="32"/>
      <c r="J77" s="1"/>
    </row>
    <row r="78" spans="3:10">
      <c r="C78" s="1"/>
      <c r="D78" s="1"/>
      <c r="E78" s="1"/>
      <c r="F78" s="1"/>
      <c r="G78" s="1"/>
      <c r="H78" s="32"/>
      <c r="J78" s="1"/>
    </row>
    <row r="79" spans="3:10">
      <c r="C79" s="1"/>
      <c r="D79" s="1"/>
      <c r="E79" s="1"/>
      <c r="F79" s="1"/>
      <c r="G79" s="1"/>
      <c r="H79" s="32"/>
      <c r="J79" s="1"/>
    </row>
    <row r="80" spans="3:10">
      <c r="C80" s="1"/>
      <c r="D80" s="1"/>
      <c r="E80" s="1"/>
      <c r="F80" s="1"/>
      <c r="G80" s="1"/>
      <c r="H80" s="32"/>
      <c r="J80" s="1"/>
    </row>
    <row r="81" spans="3:10">
      <c r="C81" s="1"/>
      <c r="D81" s="1"/>
      <c r="E81" s="1"/>
      <c r="F81" s="1"/>
      <c r="G81" s="1"/>
      <c r="H81" s="32"/>
      <c r="J81" s="1"/>
    </row>
    <row r="82" spans="3:10">
      <c r="C82" s="1"/>
      <c r="D82" s="1"/>
      <c r="E82" s="1"/>
      <c r="F82" s="1"/>
      <c r="G82" s="1"/>
      <c r="H82" s="32"/>
      <c r="J82" s="1"/>
    </row>
    <row r="83" spans="3:10">
      <c r="C83" s="1"/>
      <c r="D83" s="1"/>
      <c r="E83" s="1"/>
      <c r="F83" s="1"/>
      <c r="G83" s="1"/>
      <c r="H83" s="32"/>
      <c r="J83" s="1"/>
    </row>
    <row r="84" spans="3:10">
      <c r="C84" s="1"/>
      <c r="D84" s="1"/>
      <c r="E84" s="1"/>
      <c r="F84" s="1"/>
      <c r="G84" s="1"/>
      <c r="H84" s="32"/>
      <c r="J84" s="1"/>
    </row>
    <row r="85" spans="3:10">
      <c r="C85" s="1"/>
      <c r="D85" s="1"/>
      <c r="E85" s="1"/>
      <c r="F85" s="1"/>
      <c r="G85" s="1"/>
      <c r="H85" s="32"/>
      <c r="J85" s="1"/>
    </row>
    <row r="86" spans="3:10">
      <c r="C86" s="1"/>
      <c r="D86" s="1"/>
      <c r="E86" s="1"/>
      <c r="F86" s="1"/>
      <c r="G86" s="1"/>
      <c r="H86" s="32"/>
      <c r="J86" s="1"/>
    </row>
    <row r="87" spans="3:10">
      <c r="C87" s="1"/>
      <c r="D87" s="1"/>
      <c r="E87" s="1"/>
      <c r="F87" s="1"/>
      <c r="G87" s="1"/>
      <c r="H87" s="32"/>
      <c r="J87" s="1"/>
    </row>
    <row r="88" spans="3:10">
      <c r="C88" s="1"/>
      <c r="D88" s="1"/>
      <c r="E88" s="1"/>
      <c r="F88" s="1"/>
      <c r="G88" s="1"/>
      <c r="H88" s="32"/>
      <c r="J88" s="1"/>
    </row>
    <row r="89" spans="3:10">
      <c r="C89" s="1"/>
      <c r="D89" s="1"/>
      <c r="E89" s="1"/>
      <c r="F89" s="1"/>
      <c r="G89" s="1"/>
      <c r="H89" s="32"/>
      <c r="J89" s="1"/>
    </row>
    <row r="90" spans="3:10">
      <c r="C90" s="1"/>
      <c r="D90" s="1"/>
      <c r="E90" s="1"/>
      <c r="F90" s="1"/>
      <c r="G90" s="1"/>
      <c r="H90" s="32"/>
      <c r="J90" s="1"/>
    </row>
    <row r="91" spans="3:10">
      <c r="C91" s="1"/>
      <c r="D91" s="1"/>
      <c r="E91" s="1"/>
      <c r="F91" s="1"/>
      <c r="G91" s="1"/>
      <c r="H91" s="32"/>
      <c r="J91" s="1"/>
    </row>
    <row r="92" spans="3:10">
      <c r="C92" s="1"/>
      <c r="D92" s="1"/>
      <c r="E92" s="1"/>
      <c r="F92" s="1"/>
      <c r="G92" s="1"/>
      <c r="H92" s="32"/>
      <c r="J92" s="1"/>
    </row>
    <row r="93" spans="3:10">
      <c r="C93" s="1"/>
      <c r="D93" s="1"/>
      <c r="E93" s="1"/>
      <c r="F93" s="1"/>
      <c r="G93" s="1"/>
      <c r="H93" s="32"/>
      <c r="J93" s="1"/>
    </row>
    <row r="94" spans="3:10">
      <c r="C94" s="1"/>
      <c r="D94" s="1"/>
      <c r="E94" s="1"/>
      <c r="F94" s="1"/>
      <c r="G94" s="1"/>
      <c r="H94" s="32"/>
      <c r="J94" s="1"/>
    </row>
    <row r="95" spans="3:10">
      <c r="C95" s="1"/>
      <c r="D95" s="1"/>
      <c r="E95" s="1"/>
      <c r="F95" s="1"/>
      <c r="G95" s="1"/>
      <c r="H95" s="32"/>
      <c r="J95" s="1"/>
    </row>
    <row r="96" spans="3:10">
      <c r="C96" s="1"/>
      <c r="D96" s="1"/>
      <c r="E96" s="1"/>
      <c r="F96" s="1"/>
      <c r="G96" s="1"/>
      <c r="H96" s="32"/>
      <c r="J96" s="1"/>
    </row>
    <row r="97" spans="3:10">
      <c r="C97" s="1"/>
      <c r="D97" s="1"/>
      <c r="E97" s="1"/>
      <c r="F97" s="1"/>
      <c r="G97" s="1"/>
      <c r="H97" s="32"/>
      <c r="J97" s="1"/>
    </row>
    <row r="98" spans="3:10">
      <c r="C98" s="1"/>
      <c r="D98" s="1"/>
      <c r="E98" s="1"/>
      <c r="F98" s="1"/>
      <c r="G98" s="1"/>
      <c r="H98" s="32"/>
      <c r="J98" s="1"/>
    </row>
    <row r="99" spans="3:10">
      <c r="C99" s="1"/>
      <c r="D99" s="1"/>
      <c r="E99" s="1"/>
      <c r="F99" s="1"/>
      <c r="G99" s="1"/>
      <c r="H99" s="32"/>
      <c r="J99" s="1"/>
    </row>
    <row r="100" spans="3:10">
      <c r="C100" s="1"/>
      <c r="D100" s="1"/>
      <c r="E100" s="1"/>
      <c r="F100" s="1"/>
      <c r="G100" s="1"/>
      <c r="H100" s="32"/>
      <c r="J100" s="1"/>
    </row>
    <row r="101" spans="3:10">
      <c r="C101" s="1"/>
      <c r="D101" s="1"/>
      <c r="E101" s="1"/>
      <c r="F101" s="1"/>
      <c r="G101" s="1"/>
      <c r="H101" s="32"/>
      <c r="J101" s="1"/>
    </row>
    <row r="102" spans="3:10">
      <c r="C102" s="1"/>
      <c r="D102" s="1"/>
      <c r="E102" s="1"/>
      <c r="F102" s="1"/>
      <c r="G102" s="1"/>
      <c r="H102" s="32"/>
      <c r="J102" s="1"/>
    </row>
    <row r="103" spans="3:10">
      <c r="C103" s="1"/>
      <c r="D103" s="1"/>
      <c r="E103" s="1"/>
      <c r="F103" s="1"/>
      <c r="G103" s="1"/>
      <c r="H103" s="32"/>
      <c r="J103" s="1"/>
    </row>
    <row r="104" spans="3:10">
      <c r="C104" s="1"/>
      <c r="D104" s="1"/>
      <c r="E104" s="1"/>
      <c r="F104" s="1"/>
      <c r="G104" s="1"/>
      <c r="H104" s="32"/>
      <c r="J104" s="1"/>
    </row>
    <row r="105" spans="3:10">
      <c r="C105" s="1"/>
      <c r="D105" s="1"/>
      <c r="E105" s="1"/>
      <c r="F105" s="1"/>
      <c r="G105" s="1"/>
      <c r="H105" s="32"/>
      <c r="J105" s="1"/>
    </row>
    <row r="106" spans="3:10">
      <c r="C106" s="1"/>
      <c r="D106" s="1"/>
      <c r="E106" s="1"/>
      <c r="F106" s="1"/>
      <c r="G106" s="1"/>
      <c r="H106" s="32"/>
      <c r="J106" s="1"/>
    </row>
    <row r="107" spans="3:10">
      <c r="C107" s="1"/>
      <c r="D107" s="1"/>
      <c r="E107" s="1"/>
      <c r="F107" s="1"/>
      <c r="G107" s="1"/>
      <c r="H107" s="32"/>
      <c r="J107" s="1"/>
    </row>
    <row r="108" spans="3:10">
      <c r="C108" s="1"/>
      <c r="D108" s="1"/>
      <c r="E108" s="1"/>
      <c r="F108" s="1"/>
      <c r="G108" s="1"/>
      <c r="H108" s="32"/>
      <c r="J108" s="1"/>
    </row>
    <row r="109" spans="3:10">
      <c r="C109" s="1"/>
      <c r="D109" s="1"/>
      <c r="E109" s="1"/>
      <c r="F109" s="1"/>
      <c r="G109" s="1"/>
      <c r="H109" s="32"/>
      <c r="J109" s="1"/>
    </row>
    <row r="110" spans="3:10">
      <c r="C110" s="1"/>
      <c r="D110" s="1"/>
      <c r="E110" s="1"/>
      <c r="F110" s="1"/>
      <c r="G110" s="1"/>
      <c r="H110" s="32"/>
      <c r="J110" s="1"/>
    </row>
    <row r="111" spans="3:10">
      <c r="C111" s="1"/>
      <c r="D111" s="1"/>
      <c r="E111" s="1"/>
      <c r="F111" s="1"/>
      <c r="G111" s="1"/>
      <c r="H111" s="32"/>
      <c r="J111" s="1"/>
    </row>
    <row r="112" spans="3:10">
      <c r="C112" s="1"/>
      <c r="D112" s="1"/>
      <c r="E112" s="1"/>
      <c r="F112" s="1"/>
      <c r="G112" s="1"/>
      <c r="H112" s="32"/>
      <c r="J112" s="1"/>
    </row>
    <row r="113" spans="3:10">
      <c r="C113" s="1"/>
      <c r="D113" s="1"/>
      <c r="E113" s="1"/>
      <c r="F113" s="1"/>
      <c r="G113" s="1"/>
      <c r="H113" s="32"/>
      <c r="J113" s="1"/>
    </row>
    <row r="114" spans="3:10">
      <c r="C114" s="1"/>
      <c r="D114" s="1"/>
      <c r="E114" s="1"/>
      <c r="F114" s="1"/>
      <c r="G114" s="1"/>
      <c r="H114" s="32"/>
      <c r="J114" s="1"/>
    </row>
    <row r="115" spans="3:10">
      <c r="C115" s="1"/>
      <c r="D115" s="1"/>
      <c r="E115" s="1"/>
      <c r="F115" s="1"/>
      <c r="G115" s="1"/>
      <c r="H115" s="32"/>
      <c r="J115" s="1"/>
    </row>
    <row r="116" spans="3:10">
      <c r="C116" s="1"/>
      <c r="D116" s="1"/>
      <c r="E116" s="1"/>
      <c r="F116" s="1"/>
      <c r="G116" s="1"/>
      <c r="H116" s="32"/>
      <c r="J116" s="1"/>
    </row>
    <row r="117" spans="3:10">
      <c r="C117" s="1"/>
      <c r="D117" s="1"/>
      <c r="E117" s="1"/>
      <c r="F117" s="1"/>
      <c r="G117" s="1"/>
      <c r="H117" s="32"/>
      <c r="J117" s="1"/>
    </row>
    <row r="118" spans="3:10">
      <c r="C118" s="1"/>
      <c r="D118" s="1"/>
      <c r="E118" s="1"/>
      <c r="F118" s="1"/>
      <c r="G118" s="1"/>
      <c r="H118" s="32"/>
      <c r="J118" s="1"/>
    </row>
    <row r="119" spans="3:10">
      <c r="C119" s="1"/>
      <c r="D119" s="1"/>
      <c r="E119" s="1"/>
      <c r="F119" s="1"/>
      <c r="G119" s="1"/>
      <c r="H119" s="32"/>
      <c r="J119" s="1"/>
    </row>
    <row r="120" spans="3:10">
      <c r="C120" s="1"/>
      <c r="D120" s="1"/>
      <c r="E120" s="1"/>
      <c r="F120" s="1"/>
      <c r="G120" s="1"/>
      <c r="H120" s="32"/>
      <c r="J120" s="1"/>
    </row>
    <row r="121" spans="3:10">
      <c r="C121" s="1"/>
      <c r="D121" s="1"/>
      <c r="E121" s="1"/>
      <c r="F121" s="1"/>
      <c r="G121" s="1"/>
      <c r="H121" s="32"/>
      <c r="J121" s="1"/>
    </row>
    <row r="122" spans="3:10">
      <c r="C122" s="1"/>
      <c r="D122" s="1"/>
      <c r="E122" s="1"/>
      <c r="F122" s="1"/>
      <c r="G122" s="1"/>
      <c r="H122" s="32"/>
      <c r="J122" s="1"/>
    </row>
    <row r="123" spans="3:10">
      <c r="C123" s="1"/>
      <c r="D123" s="1"/>
      <c r="E123" s="1"/>
      <c r="F123" s="1"/>
      <c r="G123" s="1"/>
      <c r="H123" s="32"/>
      <c r="J123" s="1"/>
    </row>
    <row r="124" spans="3:10">
      <c r="C124" s="1"/>
      <c r="D124" s="1"/>
      <c r="E124" s="1"/>
      <c r="F124" s="1"/>
      <c r="G124" s="1"/>
      <c r="H124" s="32"/>
      <c r="J124" s="1"/>
    </row>
    <row r="125" spans="3:10">
      <c r="C125" s="1"/>
      <c r="D125" s="1"/>
      <c r="E125" s="1"/>
      <c r="F125" s="1"/>
      <c r="G125" s="1"/>
      <c r="H125" s="32"/>
      <c r="J125" s="1"/>
    </row>
    <row r="126" spans="3:10">
      <c r="C126" s="1"/>
      <c r="D126" s="1"/>
      <c r="E126" s="1"/>
      <c r="F126" s="1"/>
      <c r="G126" s="1"/>
      <c r="H126" s="32"/>
      <c r="J126" s="1"/>
    </row>
    <row r="127" spans="3:10">
      <c r="C127" s="1"/>
      <c r="D127" s="1"/>
      <c r="E127" s="1"/>
      <c r="F127" s="1"/>
      <c r="G127" s="1"/>
      <c r="H127" s="32"/>
      <c r="J127" s="1"/>
    </row>
    <row r="128" spans="3:10">
      <c r="C128" s="1"/>
      <c r="D128" s="1"/>
      <c r="E128" s="1"/>
      <c r="F128" s="1"/>
      <c r="G128" s="1"/>
      <c r="H128" s="32"/>
      <c r="J128" s="1"/>
    </row>
    <row r="129" spans="3:10">
      <c r="C129" s="1"/>
      <c r="D129" s="1"/>
      <c r="E129" s="1"/>
      <c r="F129" s="1"/>
      <c r="G129" s="1"/>
      <c r="H129" s="32"/>
      <c r="J129" s="1"/>
    </row>
    <row r="130" spans="3:10">
      <c r="C130" s="1"/>
      <c r="D130" s="1"/>
      <c r="E130" s="1"/>
      <c r="F130" s="1"/>
      <c r="G130" s="1"/>
      <c r="H130" s="32"/>
      <c r="J130" s="1"/>
    </row>
    <row r="131" spans="3:10">
      <c r="C131" s="1"/>
      <c r="D131" s="1"/>
      <c r="E131" s="1"/>
      <c r="F131" s="1"/>
      <c r="G131" s="1"/>
      <c r="H131" s="32"/>
      <c r="J131" s="1"/>
    </row>
    <row r="132" spans="3:10">
      <c r="C132" s="1"/>
      <c r="D132" s="1"/>
      <c r="E132" s="1"/>
      <c r="F132" s="1"/>
      <c r="G132" s="1"/>
      <c r="H132" s="32"/>
      <c r="J132" s="1"/>
    </row>
    <row r="133" spans="3:10">
      <c r="C133" s="1"/>
      <c r="D133" s="1"/>
      <c r="E133" s="1"/>
      <c r="F133" s="1"/>
      <c r="G133" s="1"/>
      <c r="H133" s="32"/>
      <c r="J133" s="1"/>
    </row>
    <row r="134" spans="3:10">
      <c r="C134" s="1"/>
      <c r="D134" s="1"/>
      <c r="E134" s="1"/>
      <c r="F134" s="1"/>
      <c r="G134" s="1"/>
      <c r="H134" s="32"/>
      <c r="J134" s="1"/>
    </row>
    <row r="135" spans="3:10">
      <c r="C135" s="1"/>
      <c r="D135" s="1"/>
      <c r="E135" s="1"/>
      <c r="F135" s="1"/>
      <c r="G135" s="1"/>
      <c r="H135" s="32"/>
      <c r="J135" s="1"/>
    </row>
    <row r="136" spans="3:10">
      <c r="C136" s="1"/>
      <c r="D136" s="1"/>
      <c r="E136" s="1"/>
      <c r="F136" s="1"/>
      <c r="G136" s="1"/>
      <c r="H136" s="32"/>
      <c r="J136" s="1"/>
    </row>
    <row r="137" spans="3:10">
      <c r="C137" s="1"/>
      <c r="D137" s="1"/>
      <c r="E137" s="1"/>
      <c r="F137" s="1"/>
      <c r="G137" s="1"/>
      <c r="H137" s="32"/>
      <c r="J137" s="1"/>
    </row>
    <row r="138" spans="3:10">
      <c r="C138" s="1"/>
      <c r="D138" s="1"/>
      <c r="E138" s="1"/>
      <c r="F138" s="1"/>
      <c r="G138" s="1"/>
      <c r="H138" s="32"/>
      <c r="J138" s="1"/>
    </row>
    <row r="139" spans="3:10">
      <c r="C139" s="1"/>
      <c r="D139" s="1"/>
      <c r="E139" s="1"/>
      <c r="F139" s="1"/>
      <c r="G139" s="1"/>
      <c r="H139" s="32"/>
      <c r="J139" s="1"/>
    </row>
  </sheetData>
  <sortState ref="A10:H60">
    <sortCondition ref="F10:F60"/>
    <sortCondition ref="E10:E60"/>
    <sortCondition ref="D10:D60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7"/>
  <sheetViews>
    <sheetView zoomScale="70" zoomScaleNormal="70" workbookViewId="0">
      <selection sqref="A1:G1"/>
    </sheetView>
  </sheetViews>
  <sheetFormatPr baseColWidth="10" defaultRowHeight="18.75"/>
  <cols>
    <col min="1" max="1" width="35.5703125" style="1" customWidth="1"/>
    <col min="2" max="2" width="8.85546875" style="1" customWidth="1"/>
    <col min="3" max="7" width="6.7109375" style="2" customWidth="1"/>
    <col min="8" max="8" width="12.85546875" style="1" customWidth="1"/>
    <col min="9" max="10" width="11.42578125" style="1" customWidth="1"/>
    <col min="11" max="16384" width="11.42578125" style="1"/>
  </cols>
  <sheetData>
    <row r="1" spans="1:10" ht="30.75">
      <c r="A1" s="96" t="s">
        <v>7</v>
      </c>
      <c r="B1" s="96"/>
      <c r="C1" s="96"/>
      <c r="D1" s="96"/>
      <c r="E1" s="96"/>
      <c r="F1" s="96"/>
      <c r="G1" s="96"/>
    </row>
    <row r="2" spans="1:10" ht="30.75">
      <c r="A2" s="96" t="s">
        <v>8</v>
      </c>
      <c r="B2" s="96"/>
      <c r="C2" s="96"/>
      <c r="D2" s="96"/>
      <c r="E2" s="96"/>
      <c r="F2" s="96"/>
      <c r="G2" s="96"/>
    </row>
    <row r="3" spans="1:10" ht="25.5">
      <c r="A3" s="99" t="str">
        <f>'MID AMATEUR'!A3:G3</f>
        <v>TANDIL</v>
      </c>
      <c r="B3" s="99"/>
      <c r="C3" s="99"/>
      <c r="D3" s="99"/>
      <c r="E3" s="99"/>
      <c r="F3" s="99"/>
      <c r="G3" s="99"/>
    </row>
    <row r="4" spans="1:10" ht="25.5">
      <c r="A4" s="99" t="str">
        <f>'SUPER SENIOR'!A4:G4</f>
        <v>GOLF CLUB</v>
      </c>
      <c r="B4" s="99"/>
      <c r="C4" s="99"/>
      <c r="D4" s="99"/>
      <c r="E4" s="99"/>
      <c r="F4" s="99"/>
      <c r="G4" s="99"/>
    </row>
    <row r="5" spans="1:10" ht="20.25">
      <c r="A5" s="97" t="str">
        <f>'MID AMATEUR'!A5:G5</f>
        <v>3° FECHA DE MAYORES</v>
      </c>
      <c r="B5" s="97"/>
      <c r="C5" s="97"/>
      <c r="D5" s="97"/>
      <c r="E5" s="97"/>
      <c r="F5" s="97"/>
      <c r="G5" s="97"/>
    </row>
    <row r="6" spans="1:10" ht="19.5">
      <c r="A6" s="98" t="s">
        <v>6</v>
      </c>
      <c r="B6" s="98"/>
      <c r="C6" s="98"/>
      <c r="D6" s="98"/>
      <c r="E6" s="98"/>
      <c r="F6" s="98"/>
      <c r="G6" s="98"/>
    </row>
    <row r="7" spans="1:10" ht="20.25" thickBot="1">
      <c r="A7" s="101" t="str">
        <f>'MID AMATEUR'!A7:E7</f>
        <v>SABADO 01 Y DOMINGO 02 DE MAYO DE 2021</v>
      </c>
      <c r="B7" s="101"/>
      <c r="C7" s="101"/>
      <c r="D7" s="101"/>
      <c r="E7" s="101"/>
      <c r="F7" s="101"/>
      <c r="G7" s="101"/>
      <c r="H7" s="22"/>
    </row>
    <row r="8" spans="1:10" ht="20.25" thickBot="1">
      <c r="A8" s="93" t="s">
        <v>23</v>
      </c>
      <c r="B8" s="94"/>
      <c r="C8" s="94"/>
      <c r="D8" s="94"/>
      <c r="E8" s="94"/>
      <c r="F8" s="94"/>
      <c r="G8" s="95"/>
    </row>
    <row r="9" spans="1:10" s="3" customFormat="1" ht="20.25" thickBot="1">
      <c r="A9" s="4" t="s">
        <v>11</v>
      </c>
      <c r="B9" s="5" t="s">
        <v>10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28" t="s">
        <v>15</v>
      </c>
      <c r="I9" s="40"/>
      <c r="J9" s="23" t="s">
        <v>16</v>
      </c>
    </row>
    <row r="10" spans="1:10" ht="20.25" thickBot="1">
      <c r="A10" s="81" t="s">
        <v>176</v>
      </c>
      <c r="B10" s="6" t="s">
        <v>194</v>
      </c>
      <c r="C10" s="7">
        <v>19</v>
      </c>
      <c r="D10" s="8">
        <v>43</v>
      </c>
      <c r="E10" s="8">
        <v>46</v>
      </c>
      <c r="F10" s="8">
        <f t="shared" ref="F10:F31" si="0">SUM(D10+E10)</f>
        <v>89</v>
      </c>
      <c r="G10" s="79">
        <f t="shared" ref="G10:G31" si="1">(F10-C10)</f>
        <v>70</v>
      </c>
      <c r="H10" s="34">
        <v>31852</v>
      </c>
      <c r="I10" s="43" t="s">
        <v>47</v>
      </c>
      <c r="J10" s="24">
        <f t="shared" ref="J10:J11" si="2">(E10-C10*0.5)</f>
        <v>36.5</v>
      </c>
    </row>
    <row r="11" spans="1:10" ht="20.25" thickBot="1">
      <c r="A11" s="81" t="s">
        <v>165</v>
      </c>
      <c r="B11" s="6" t="s">
        <v>194</v>
      </c>
      <c r="C11" s="7">
        <v>11</v>
      </c>
      <c r="D11" s="8">
        <v>42</v>
      </c>
      <c r="E11" s="8">
        <v>40</v>
      </c>
      <c r="F11" s="8">
        <f t="shared" si="0"/>
        <v>82</v>
      </c>
      <c r="G11" s="79">
        <f t="shared" si="1"/>
        <v>71</v>
      </c>
      <c r="H11" s="34">
        <v>24086</v>
      </c>
      <c r="I11" s="43" t="s">
        <v>48</v>
      </c>
      <c r="J11" s="24">
        <f t="shared" si="2"/>
        <v>34.5</v>
      </c>
    </row>
    <row r="12" spans="1:10" ht="19.5">
      <c r="A12" s="81" t="s">
        <v>164</v>
      </c>
      <c r="B12" s="6" t="s">
        <v>194</v>
      </c>
      <c r="C12" s="7">
        <v>18</v>
      </c>
      <c r="D12" s="8">
        <v>42</v>
      </c>
      <c r="E12" s="8">
        <v>47</v>
      </c>
      <c r="F12" s="8">
        <f t="shared" si="0"/>
        <v>89</v>
      </c>
      <c r="G12" s="38">
        <f t="shared" si="1"/>
        <v>71</v>
      </c>
      <c r="H12" s="34">
        <v>23537</v>
      </c>
      <c r="J12" s="24">
        <f t="shared" ref="J12:J31" si="3">(E12-C12*0.5)</f>
        <v>38</v>
      </c>
    </row>
    <row r="13" spans="1:10" ht="19.5">
      <c r="A13" s="81" t="s">
        <v>134</v>
      </c>
      <c r="B13" s="6" t="s">
        <v>194</v>
      </c>
      <c r="C13" s="7">
        <v>24</v>
      </c>
      <c r="D13" s="8">
        <v>45</v>
      </c>
      <c r="E13" s="8">
        <v>50</v>
      </c>
      <c r="F13" s="8">
        <f t="shared" si="0"/>
        <v>95</v>
      </c>
      <c r="G13" s="38">
        <f t="shared" si="1"/>
        <v>71</v>
      </c>
      <c r="H13" s="34">
        <v>23378</v>
      </c>
      <c r="J13" s="24">
        <f t="shared" si="3"/>
        <v>38</v>
      </c>
    </row>
    <row r="14" spans="1:10" ht="19.5">
      <c r="A14" s="81" t="s">
        <v>156</v>
      </c>
      <c r="B14" s="6" t="s">
        <v>194</v>
      </c>
      <c r="C14" s="7">
        <v>7</v>
      </c>
      <c r="D14" s="8">
        <v>38</v>
      </c>
      <c r="E14" s="8">
        <v>41</v>
      </c>
      <c r="F14" s="8">
        <f t="shared" si="0"/>
        <v>79</v>
      </c>
      <c r="G14" s="38">
        <f t="shared" si="1"/>
        <v>72</v>
      </c>
      <c r="H14" s="34">
        <v>20628</v>
      </c>
      <c r="J14" s="24">
        <f t="shared" si="3"/>
        <v>37.5</v>
      </c>
    </row>
    <row r="15" spans="1:10" ht="19.5">
      <c r="A15" s="81" t="s">
        <v>166</v>
      </c>
      <c r="B15" s="6" t="s">
        <v>194</v>
      </c>
      <c r="C15" s="7">
        <v>16</v>
      </c>
      <c r="D15" s="8">
        <v>44</v>
      </c>
      <c r="E15" s="8">
        <v>44</v>
      </c>
      <c r="F15" s="8">
        <f t="shared" si="0"/>
        <v>88</v>
      </c>
      <c r="G15" s="38">
        <f t="shared" si="1"/>
        <v>72</v>
      </c>
      <c r="H15" s="34">
        <v>24086</v>
      </c>
      <c r="J15" s="24">
        <f t="shared" si="3"/>
        <v>36</v>
      </c>
    </row>
    <row r="16" spans="1:10" ht="19.5">
      <c r="A16" s="81" t="s">
        <v>135</v>
      </c>
      <c r="B16" s="6" t="s">
        <v>194</v>
      </c>
      <c r="C16" s="7">
        <v>17</v>
      </c>
      <c r="D16" s="8">
        <v>44</v>
      </c>
      <c r="E16" s="8">
        <v>48</v>
      </c>
      <c r="F16" s="8">
        <f t="shared" si="0"/>
        <v>92</v>
      </c>
      <c r="G16" s="38">
        <f t="shared" si="1"/>
        <v>75</v>
      </c>
      <c r="H16" s="34">
        <v>22918</v>
      </c>
      <c r="J16" s="24">
        <f t="shared" si="3"/>
        <v>39.5</v>
      </c>
    </row>
    <row r="17" spans="1:10" ht="19.5">
      <c r="A17" s="81" t="s">
        <v>333</v>
      </c>
      <c r="B17" s="6" t="s">
        <v>188</v>
      </c>
      <c r="C17" s="7">
        <v>42</v>
      </c>
      <c r="D17" s="8">
        <v>60</v>
      </c>
      <c r="E17" s="8">
        <v>57</v>
      </c>
      <c r="F17" s="8">
        <f t="shared" si="0"/>
        <v>117</v>
      </c>
      <c r="G17" s="38">
        <f t="shared" si="1"/>
        <v>75</v>
      </c>
      <c r="H17" s="34">
        <v>24735</v>
      </c>
      <c r="J17" s="24">
        <f t="shared" si="3"/>
        <v>36</v>
      </c>
    </row>
    <row r="18" spans="1:10" ht="19.5">
      <c r="A18" s="81" t="s">
        <v>158</v>
      </c>
      <c r="B18" s="6" t="s">
        <v>194</v>
      </c>
      <c r="C18" s="7">
        <v>37</v>
      </c>
      <c r="D18" s="8">
        <v>52</v>
      </c>
      <c r="E18" s="8">
        <v>60</v>
      </c>
      <c r="F18" s="8">
        <f t="shared" si="0"/>
        <v>112</v>
      </c>
      <c r="G18" s="38">
        <f t="shared" si="1"/>
        <v>75</v>
      </c>
      <c r="H18" s="34">
        <v>24997</v>
      </c>
      <c r="J18" s="24">
        <f t="shared" si="3"/>
        <v>41.5</v>
      </c>
    </row>
    <row r="19" spans="1:10" ht="19.5">
      <c r="A19" s="81" t="s">
        <v>331</v>
      </c>
      <c r="B19" s="6" t="s">
        <v>200</v>
      </c>
      <c r="C19" s="7">
        <v>2</v>
      </c>
      <c r="D19" s="8">
        <v>39</v>
      </c>
      <c r="E19" s="8">
        <v>39</v>
      </c>
      <c r="F19" s="8">
        <f t="shared" si="0"/>
        <v>78</v>
      </c>
      <c r="G19" s="38">
        <f t="shared" si="1"/>
        <v>76</v>
      </c>
      <c r="H19" s="34">
        <v>33060</v>
      </c>
      <c r="J19" s="24">
        <f t="shared" si="3"/>
        <v>38</v>
      </c>
    </row>
    <row r="20" spans="1:10" ht="19.5">
      <c r="A20" s="81" t="s">
        <v>157</v>
      </c>
      <c r="B20" s="6" t="s">
        <v>194</v>
      </c>
      <c r="C20" s="7">
        <v>33</v>
      </c>
      <c r="D20" s="8">
        <v>50</v>
      </c>
      <c r="E20" s="8">
        <v>59</v>
      </c>
      <c r="F20" s="8">
        <f t="shared" si="0"/>
        <v>109</v>
      </c>
      <c r="G20" s="38">
        <f t="shared" si="1"/>
        <v>76</v>
      </c>
      <c r="H20" s="34">
        <v>30673</v>
      </c>
      <c r="J20" s="24">
        <f t="shared" si="3"/>
        <v>42.5</v>
      </c>
    </row>
    <row r="21" spans="1:10" ht="19.5">
      <c r="A21" s="81" t="s">
        <v>328</v>
      </c>
      <c r="B21" s="6" t="s">
        <v>200</v>
      </c>
      <c r="C21" s="7">
        <v>-1</v>
      </c>
      <c r="D21" s="8">
        <v>37</v>
      </c>
      <c r="E21" s="8">
        <v>41</v>
      </c>
      <c r="F21" s="8">
        <f t="shared" si="0"/>
        <v>78</v>
      </c>
      <c r="G21" s="38">
        <f t="shared" si="1"/>
        <v>79</v>
      </c>
      <c r="H21" s="34">
        <v>25922</v>
      </c>
      <c r="J21" s="24">
        <f t="shared" si="3"/>
        <v>41.5</v>
      </c>
    </row>
    <row r="22" spans="1:10" ht="19.5">
      <c r="A22" s="81" t="s">
        <v>332</v>
      </c>
      <c r="B22" s="6" t="s">
        <v>200</v>
      </c>
      <c r="C22" s="7">
        <v>8</v>
      </c>
      <c r="D22" s="8">
        <v>45</v>
      </c>
      <c r="E22" s="8">
        <v>42</v>
      </c>
      <c r="F22" s="8">
        <f t="shared" si="0"/>
        <v>87</v>
      </c>
      <c r="G22" s="38">
        <f t="shared" si="1"/>
        <v>79</v>
      </c>
      <c r="H22" s="34">
        <v>25055</v>
      </c>
      <c r="J22" s="24">
        <f t="shared" si="3"/>
        <v>38</v>
      </c>
    </row>
    <row r="23" spans="1:10" ht="19.5">
      <c r="A23" s="81" t="s">
        <v>173</v>
      </c>
      <c r="B23" s="6" t="s">
        <v>194</v>
      </c>
      <c r="C23" s="7">
        <v>20</v>
      </c>
      <c r="D23" s="8">
        <v>48</v>
      </c>
      <c r="E23" s="8">
        <v>51</v>
      </c>
      <c r="F23" s="8">
        <f t="shared" si="0"/>
        <v>99</v>
      </c>
      <c r="G23" s="38">
        <f t="shared" si="1"/>
        <v>79</v>
      </c>
      <c r="H23" s="34">
        <v>24239</v>
      </c>
      <c r="J23" s="24">
        <f t="shared" si="3"/>
        <v>41</v>
      </c>
    </row>
    <row r="24" spans="1:10" ht="19.5">
      <c r="A24" s="81" t="s">
        <v>334</v>
      </c>
      <c r="B24" s="6" t="s">
        <v>188</v>
      </c>
      <c r="C24" s="7">
        <v>46</v>
      </c>
      <c r="D24" s="8">
        <v>65</v>
      </c>
      <c r="E24" s="8">
        <v>62</v>
      </c>
      <c r="F24" s="8">
        <f t="shared" si="0"/>
        <v>127</v>
      </c>
      <c r="G24" s="38">
        <f t="shared" si="1"/>
        <v>81</v>
      </c>
      <c r="H24" s="34">
        <v>20615</v>
      </c>
      <c r="J24" s="24">
        <f t="shared" si="3"/>
        <v>39</v>
      </c>
    </row>
    <row r="25" spans="1:10" ht="19.5">
      <c r="A25" s="81" t="s">
        <v>329</v>
      </c>
      <c r="B25" s="6" t="s">
        <v>200</v>
      </c>
      <c r="C25" s="7">
        <v>4</v>
      </c>
      <c r="D25" s="8">
        <v>45</v>
      </c>
      <c r="E25" s="8">
        <v>41</v>
      </c>
      <c r="F25" s="8">
        <f t="shared" si="0"/>
        <v>86</v>
      </c>
      <c r="G25" s="38">
        <f t="shared" si="1"/>
        <v>82</v>
      </c>
      <c r="H25" s="34">
        <v>25494</v>
      </c>
      <c r="J25" s="24">
        <f t="shared" si="3"/>
        <v>39</v>
      </c>
    </row>
    <row r="26" spans="1:10" ht="19.5">
      <c r="A26" s="81" t="s">
        <v>177</v>
      </c>
      <c r="B26" s="6" t="s">
        <v>194</v>
      </c>
      <c r="C26" s="7">
        <v>18</v>
      </c>
      <c r="D26" s="8">
        <v>49</v>
      </c>
      <c r="E26" s="8">
        <v>51</v>
      </c>
      <c r="F26" s="8">
        <f t="shared" si="0"/>
        <v>100</v>
      </c>
      <c r="G26" s="38">
        <f t="shared" si="1"/>
        <v>82</v>
      </c>
      <c r="H26" s="34">
        <v>25009</v>
      </c>
      <c r="J26" s="24">
        <f t="shared" si="3"/>
        <v>42</v>
      </c>
    </row>
    <row r="27" spans="1:10" ht="19.5">
      <c r="A27" s="81" t="s">
        <v>330</v>
      </c>
      <c r="B27" s="6" t="s">
        <v>200</v>
      </c>
      <c r="C27" s="7">
        <v>31</v>
      </c>
      <c r="D27" s="8">
        <v>53</v>
      </c>
      <c r="E27" s="8">
        <v>60</v>
      </c>
      <c r="F27" s="8">
        <f t="shared" si="0"/>
        <v>113</v>
      </c>
      <c r="G27" s="38">
        <f t="shared" si="1"/>
        <v>82</v>
      </c>
      <c r="H27" s="34">
        <v>23148</v>
      </c>
      <c r="J27" s="24">
        <f t="shared" si="3"/>
        <v>44.5</v>
      </c>
    </row>
    <row r="28" spans="1:10" ht="19.5">
      <c r="A28" s="81" t="s">
        <v>121</v>
      </c>
      <c r="B28" s="6" t="s">
        <v>204</v>
      </c>
      <c r="C28" s="7">
        <v>14</v>
      </c>
      <c r="D28" s="8">
        <v>47</v>
      </c>
      <c r="E28" s="8">
        <v>50</v>
      </c>
      <c r="F28" s="8">
        <f t="shared" si="0"/>
        <v>97</v>
      </c>
      <c r="G28" s="38">
        <f t="shared" si="1"/>
        <v>83</v>
      </c>
      <c r="H28" s="34">
        <v>25038</v>
      </c>
      <c r="J28" s="24">
        <f t="shared" si="3"/>
        <v>43</v>
      </c>
    </row>
    <row r="29" spans="1:10" ht="19.5">
      <c r="A29" s="81" t="s">
        <v>172</v>
      </c>
      <c r="B29" s="6" t="s">
        <v>194</v>
      </c>
      <c r="C29" s="7">
        <v>23</v>
      </c>
      <c r="D29" s="8">
        <v>57</v>
      </c>
      <c r="E29" s="8">
        <v>50</v>
      </c>
      <c r="F29" s="8">
        <f t="shared" si="0"/>
        <v>107</v>
      </c>
      <c r="G29" s="38">
        <f t="shared" si="1"/>
        <v>84</v>
      </c>
      <c r="H29" s="34">
        <v>22508</v>
      </c>
      <c r="J29" s="24">
        <f t="shared" si="3"/>
        <v>38.5</v>
      </c>
    </row>
    <row r="30" spans="1:10" ht="19.5">
      <c r="A30" s="81" t="s">
        <v>133</v>
      </c>
      <c r="B30" s="6" t="s">
        <v>190</v>
      </c>
      <c r="C30" s="7">
        <v>46</v>
      </c>
      <c r="D30" s="8">
        <v>68</v>
      </c>
      <c r="E30" s="8">
        <v>68</v>
      </c>
      <c r="F30" s="8">
        <f t="shared" si="0"/>
        <v>136</v>
      </c>
      <c r="G30" s="38">
        <f t="shared" si="1"/>
        <v>90</v>
      </c>
      <c r="H30" s="34">
        <v>25653</v>
      </c>
      <c r="J30" s="24">
        <f t="shared" si="3"/>
        <v>45</v>
      </c>
    </row>
    <row r="31" spans="1:10" ht="19.5">
      <c r="A31" s="81" t="s">
        <v>337</v>
      </c>
      <c r="B31" s="6" t="s">
        <v>197</v>
      </c>
      <c r="C31" s="7">
        <v>21</v>
      </c>
      <c r="D31" s="8">
        <v>60</v>
      </c>
      <c r="E31" s="8">
        <v>62</v>
      </c>
      <c r="F31" s="8">
        <f t="shared" si="0"/>
        <v>122</v>
      </c>
      <c r="G31" s="38">
        <f t="shared" si="1"/>
        <v>101</v>
      </c>
      <c r="H31" s="34">
        <v>22553</v>
      </c>
      <c r="J31" s="24">
        <f t="shared" si="3"/>
        <v>51.5</v>
      </c>
    </row>
    <row r="32" spans="1:10" ht="19.5">
      <c r="A32" s="62" t="s">
        <v>167</v>
      </c>
      <c r="B32" s="6" t="s">
        <v>194</v>
      </c>
      <c r="C32" s="63" t="s">
        <v>9</v>
      </c>
      <c r="D32" s="64" t="s">
        <v>9</v>
      </c>
      <c r="E32" s="64" t="s">
        <v>9</v>
      </c>
      <c r="F32" s="64" t="s">
        <v>9</v>
      </c>
      <c r="G32" s="41" t="s">
        <v>9</v>
      </c>
      <c r="H32" s="34">
        <v>22684</v>
      </c>
      <c r="J32" s="2"/>
    </row>
    <row r="33" spans="1:10" ht="19.5">
      <c r="A33" s="25" t="s">
        <v>335</v>
      </c>
      <c r="B33" s="6" t="s">
        <v>188</v>
      </c>
      <c r="C33" s="7" t="s">
        <v>5</v>
      </c>
      <c r="D33" s="8" t="s">
        <v>367</v>
      </c>
      <c r="E33" s="8" t="s">
        <v>368</v>
      </c>
      <c r="F33" s="64" t="s">
        <v>9</v>
      </c>
      <c r="G33" s="41" t="s">
        <v>9</v>
      </c>
      <c r="H33" s="34">
        <v>21460</v>
      </c>
      <c r="J33" s="2"/>
    </row>
    <row r="34" spans="1:10" ht="19.5">
      <c r="A34" s="25" t="s">
        <v>336</v>
      </c>
      <c r="B34" s="6" t="s">
        <v>188</v>
      </c>
      <c r="C34" s="7" t="s">
        <v>5</v>
      </c>
      <c r="D34" s="8" t="s">
        <v>367</v>
      </c>
      <c r="E34" s="8" t="s">
        <v>368</v>
      </c>
      <c r="F34" s="64" t="s">
        <v>9</v>
      </c>
      <c r="G34" s="41" t="s">
        <v>9</v>
      </c>
      <c r="H34" s="34">
        <v>26288</v>
      </c>
      <c r="J34" s="2"/>
    </row>
    <row r="35" spans="1:10" ht="20.25" thickBot="1">
      <c r="A35" s="76" t="s">
        <v>132</v>
      </c>
      <c r="B35" s="72" t="s">
        <v>190</v>
      </c>
      <c r="C35" s="77" t="s">
        <v>5</v>
      </c>
      <c r="D35" s="78" t="s">
        <v>367</v>
      </c>
      <c r="E35" s="78" t="s">
        <v>368</v>
      </c>
      <c r="F35" s="73" t="s">
        <v>9</v>
      </c>
      <c r="G35" s="74" t="s">
        <v>9</v>
      </c>
      <c r="H35" s="75">
        <v>31051</v>
      </c>
      <c r="J35" s="2"/>
    </row>
    <row r="36" spans="1:10">
      <c r="H36" s="32"/>
      <c r="J36" s="2"/>
    </row>
    <row r="37" spans="1:10">
      <c r="H37" s="32"/>
      <c r="J37" s="2"/>
    </row>
    <row r="38" spans="1:10">
      <c r="H38" s="32"/>
      <c r="J38" s="2"/>
    </row>
    <row r="39" spans="1:10">
      <c r="H39" s="32"/>
      <c r="J39" s="2"/>
    </row>
    <row r="40" spans="1:10">
      <c r="H40" s="32"/>
      <c r="J40" s="2"/>
    </row>
    <row r="41" spans="1:10">
      <c r="H41" s="32"/>
      <c r="J41" s="2"/>
    </row>
    <row r="42" spans="1:10">
      <c r="H42" s="32"/>
      <c r="J42" s="2"/>
    </row>
    <row r="43" spans="1:10">
      <c r="H43" s="32"/>
      <c r="J43" s="2"/>
    </row>
    <row r="44" spans="1:10">
      <c r="H44" s="32"/>
      <c r="J44" s="2"/>
    </row>
    <row r="45" spans="1:10">
      <c r="H45" s="32"/>
      <c r="J45" s="2"/>
    </row>
    <row r="46" spans="1:10">
      <c r="H46" s="32"/>
      <c r="J46" s="2"/>
    </row>
    <row r="47" spans="1:10">
      <c r="H47" s="32"/>
      <c r="J47" s="2"/>
    </row>
    <row r="48" spans="1:10">
      <c r="H48" s="32"/>
      <c r="J48" s="2"/>
    </row>
    <row r="49" spans="8:10">
      <c r="H49" s="32"/>
      <c r="J49" s="2"/>
    </row>
    <row r="50" spans="8:10">
      <c r="H50" s="32"/>
      <c r="J50" s="2"/>
    </row>
    <row r="51" spans="8:10">
      <c r="H51" s="32"/>
      <c r="J51" s="2"/>
    </row>
    <row r="52" spans="8:10">
      <c r="H52" s="32"/>
      <c r="J52" s="2"/>
    </row>
    <row r="53" spans="8:10">
      <c r="H53" s="32"/>
      <c r="J53" s="2"/>
    </row>
    <row r="54" spans="8:10">
      <c r="H54" s="32"/>
      <c r="J54" s="2"/>
    </row>
    <row r="55" spans="8:10">
      <c r="H55" s="32"/>
      <c r="J55" s="2"/>
    </row>
    <row r="56" spans="8:10">
      <c r="H56" s="32"/>
      <c r="J56" s="2"/>
    </row>
    <row r="57" spans="8:10">
      <c r="H57" s="32"/>
      <c r="J57" s="2"/>
    </row>
    <row r="58" spans="8:10">
      <c r="H58" s="32"/>
      <c r="J58" s="2"/>
    </row>
    <row r="59" spans="8:10">
      <c r="H59" s="32"/>
      <c r="J59" s="2"/>
    </row>
    <row r="60" spans="8:10">
      <c r="H60" s="32"/>
      <c r="J60" s="2"/>
    </row>
    <row r="61" spans="8:10">
      <c r="H61" s="32"/>
      <c r="J61" s="2"/>
    </row>
    <row r="62" spans="8:10">
      <c r="H62" s="32"/>
      <c r="J62" s="2"/>
    </row>
    <row r="63" spans="8:10">
      <c r="H63" s="32"/>
      <c r="J63" s="2"/>
    </row>
    <row r="64" spans="8:10">
      <c r="H64" s="32"/>
      <c r="J64" s="2"/>
    </row>
    <row r="65" spans="8:10">
      <c r="H65" s="32"/>
      <c r="J65" s="2"/>
    </row>
    <row r="66" spans="8:10">
      <c r="H66" s="32"/>
      <c r="J66" s="2"/>
    </row>
    <row r="67" spans="8:10">
      <c r="H67" s="32"/>
      <c r="J67" s="2"/>
    </row>
    <row r="68" spans="8:10">
      <c r="H68" s="32"/>
      <c r="J68" s="2"/>
    </row>
    <row r="69" spans="8:10">
      <c r="H69" s="32"/>
      <c r="J69" s="2"/>
    </row>
    <row r="70" spans="8:10">
      <c r="H70" s="32"/>
      <c r="J70" s="2"/>
    </row>
    <row r="71" spans="8:10">
      <c r="H71" s="32"/>
      <c r="J71" s="2"/>
    </row>
    <row r="72" spans="8:10">
      <c r="H72" s="32"/>
      <c r="J72" s="2"/>
    </row>
    <row r="73" spans="8:10">
      <c r="H73" s="32"/>
      <c r="J73" s="2"/>
    </row>
    <row r="74" spans="8:10">
      <c r="H74" s="32"/>
      <c r="J74" s="2"/>
    </row>
    <row r="75" spans="8:10">
      <c r="H75" s="32"/>
      <c r="J75" s="2"/>
    </row>
    <row r="76" spans="8:10">
      <c r="H76" s="32"/>
      <c r="J76" s="2"/>
    </row>
    <row r="77" spans="8:10">
      <c r="H77" s="32"/>
      <c r="J77" s="2"/>
    </row>
  </sheetData>
  <sortState ref="A10:H35">
    <sortCondition ref="G10:G35"/>
    <sortCondition ref="E10:E35"/>
    <sortCondition ref="D10:D35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215"/>
  <sheetViews>
    <sheetView zoomScale="70" zoomScaleNormal="70" workbookViewId="0">
      <selection sqref="A1:G1"/>
    </sheetView>
  </sheetViews>
  <sheetFormatPr baseColWidth="10" defaultRowHeight="18.75"/>
  <cols>
    <col min="1" max="1" width="37.7109375" style="1" bestFit="1" customWidth="1"/>
    <col min="2" max="2" width="9.71093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2.85546875" style="1" bestFit="1" customWidth="1"/>
    <col min="11" max="15" width="11.42578125" style="22"/>
    <col min="16" max="16384" width="11.42578125" style="1"/>
  </cols>
  <sheetData>
    <row r="1" spans="1:256" ht="30.75">
      <c r="A1" s="96" t="s">
        <v>7</v>
      </c>
      <c r="B1" s="96"/>
      <c r="C1" s="96"/>
      <c r="D1" s="96"/>
      <c r="E1" s="96"/>
      <c r="F1" s="96"/>
      <c r="G1" s="96"/>
    </row>
    <row r="2" spans="1:256" ht="30.75">
      <c r="A2" s="96" t="s">
        <v>8</v>
      </c>
      <c r="B2" s="96"/>
      <c r="C2" s="96"/>
      <c r="D2" s="96"/>
      <c r="E2" s="96"/>
      <c r="F2" s="96"/>
      <c r="G2" s="96"/>
    </row>
    <row r="3" spans="1:256" ht="25.5">
      <c r="A3" s="99" t="str">
        <f>'MID AMATEUR'!A3:G3</f>
        <v>TANDIL</v>
      </c>
      <c r="B3" s="99"/>
      <c r="C3" s="99"/>
      <c r="D3" s="99"/>
      <c r="E3" s="99"/>
      <c r="F3" s="99"/>
      <c r="G3" s="99"/>
    </row>
    <row r="4" spans="1:256" ht="25.5">
      <c r="A4" s="99" t="str">
        <f>'MID AMATEUR'!A4:G4</f>
        <v>GOLF CLUB</v>
      </c>
      <c r="B4" s="99"/>
      <c r="C4" s="99"/>
      <c r="D4" s="99"/>
      <c r="E4" s="99"/>
      <c r="F4" s="99"/>
      <c r="G4" s="99"/>
    </row>
    <row r="5" spans="1:256" ht="20.25">
      <c r="A5" s="97" t="str">
        <f>'MID AMATEUR'!A5:G5</f>
        <v>3° FECHA DE MAYORES</v>
      </c>
      <c r="B5" s="97"/>
      <c r="C5" s="97"/>
      <c r="D5" s="97"/>
      <c r="E5" s="97"/>
      <c r="F5" s="97"/>
      <c r="G5" s="97"/>
    </row>
    <row r="6" spans="1:256" ht="19.5">
      <c r="A6" s="98" t="s">
        <v>6</v>
      </c>
      <c r="B6" s="98"/>
      <c r="C6" s="98"/>
      <c r="D6" s="98"/>
      <c r="E6" s="98"/>
      <c r="F6" s="98"/>
      <c r="G6" s="98"/>
      <c r="J6" s="12">
        <v>43922</v>
      </c>
    </row>
    <row r="7" spans="1:256" ht="20.25" thickBot="1">
      <c r="A7" s="100" t="str">
        <f>'MID AMATEUR'!A7:E7</f>
        <v>SABADO 01 Y DOMINGO 02 DE MAYO DE 2021</v>
      </c>
      <c r="B7" s="100"/>
      <c r="C7" s="100"/>
      <c r="D7" s="100"/>
      <c r="E7" s="100"/>
      <c r="F7" s="100"/>
      <c r="G7" s="100"/>
    </row>
    <row r="8" spans="1:256" ht="20.25" thickBot="1">
      <c r="A8" s="93" t="s">
        <v>14</v>
      </c>
      <c r="B8" s="94"/>
      <c r="C8" s="94"/>
      <c r="D8" s="94"/>
      <c r="E8" s="94"/>
      <c r="F8" s="94"/>
      <c r="G8" s="95"/>
    </row>
    <row r="9" spans="1:256" s="3" customFormat="1" ht="20.25" thickBot="1">
      <c r="A9" s="9" t="s">
        <v>0</v>
      </c>
      <c r="B9" s="10" t="s">
        <v>10</v>
      </c>
      <c r="C9" s="9" t="s">
        <v>1</v>
      </c>
      <c r="D9" s="9" t="s">
        <v>2</v>
      </c>
      <c r="E9" s="9" t="s">
        <v>3</v>
      </c>
      <c r="F9" s="9" t="s">
        <v>4</v>
      </c>
      <c r="G9" s="11" t="s">
        <v>9</v>
      </c>
      <c r="H9" s="9" t="s">
        <v>12</v>
      </c>
      <c r="J9" s="9" t="s">
        <v>13</v>
      </c>
      <c r="K9" s="22"/>
      <c r="L9" s="22"/>
      <c r="M9" s="22"/>
      <c r="N9" s="22"/>
      <c r="O9" s="2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25" t="s">
        <v>193</v>
      </c>
      <c r="B10" s="6" t="s">
        <v>194</v>
      </c>
      <c r="C10" s="7">
        <v>2</v>
      </c>
      <c r="D10" s="8">
        <v>35</v>
      </c>
      <c r="E10" s="8">
        <v>36</v>
      </c>
      <c r="F10" s="83">
        <f t="shared" ref="F10:F73" si="0">SUM(D10+E10)</f>
        <v>71</v>
      </c>
      <c r="G10" s="41" t="s">
        <v>9</v>
      </c>
      <c r="H10" s="34">
        <v>33562</v>
      </c>
      <c r="J10" s="36">
        <f xml:space="preserve"> DATEDIF(H10,$J$6,"y")</f>
        <v>28</v>
      </c>
      <c r="P10" s="22"/>
      <c r="Q10" s="22"/>
    </row>
    <row r="11" spans="1:256" ht="19.5">
      <c r="A11" s="25" t="s">
        <v>91</v>
      </c>
      <c r="B11" s="6" t="s">
        <v>194</v>
      </c>
      <c r="C11" s="7">
        <v>5</v>
      </c>
      <c r="D11" s="8">
        <v>37</v>
      </c>
      <c r="E11" s="8">
        <v>35</v>
      </c>
      <c r="F11" s="83">
        <f t="shared" si="0"/>
        <v>72</v>
      </c>
      <c r="G11" s="41" t="s">
        <v>9</v>
      </c>
      <c r="H11" s="34">
        <v>24765</v>
      </c>
      <c r="J11" s="36">
        <f xml:space="preserve"> DATEDIF(H11,$J$6,"y")</f>
        <v>52</v>
      </c>
      <c r="P11" s="22"/>
      <c r="Q11" s="22"/>
    </row>
    <row r="12" spans="1:256" ht="19.5">
      <c r="A12" s="25" t="s">
        <v>258</v>
      </c>
      <c r="B12" s="6" t="s">
        <v>200</v>
      </c>
      <c r="C12" s="7">
        <v>-2</v>
      </c>
      <c r="D12" s="8">
        <v>35</v>
      </c>
      <c r="E12" s="8">
        <v>37</v>
      </c>
      <c r="F12" s="8">
        <f t="shared" si="0"/>
        <v>72</v>
      </c>
      <c r="G12" s="41" t="s">
        <v>9</v>
      </c>
      <c r="H12" s="34">
        <v>27263</v>
      </c>
      <c r="J12" s="36">
        <f t="shared" ref="J12:J75" si="1" xml:space="preserve"> DATEDIF(H12,$J$6,"y")</f>
        <v>45</v>
      </c>
      <c r="P12" s="22"/>
      <c r="Q12" s="22"/>
    </row>
    <row r="13" spans="1:256" ht="19.5">
      <c r="A13" s="25" t="s">
        <v>86</v>
      </c>
      <c r="B13" s="6" t="s">
        <v>189</v>
      </c>
      <c r="C13" s="7">
        <v>-3</v>
      </c>
      <c r="D13" s="8">
        <v>35</v>
      </c>
      <c r="E13" s="8">
        <v>38</v>
      </c>
      <c r="F13" s="8">
        <f t="shared" si="0"/>
        <v>73</v>
      </c>
      <c r="G13" s="41" t="s">
        <v>9</v>
      </c>
      <c r="H13" s="34">
        <v>26701</v>
      </c>
      <c r="J13" s="36">
        <f t="shared" si="1"/>
        <v>47</v>
      </c>
      <c r="P13" s="22"/>
      <c r="Q13" s="22"/>
    </row>
    <row r="14" spans="1:256" ht="19.5">
      <c r="A14" s="25" t="s">
        <v>198</v>
      </c>
      <c r="B14" s="6" t="s">
        <v>197</v>
      </c>
      <c r="C14" s="7">
        <v>-3</v>
      </c>
      <c r="D14" s="8">
        <v>39</v>
      </c>
      <c r="E14" s="8">
        <v>35</v>
      </c>
      <c r="F14" s="8">
        <f t="shared" si="0"/>
        <v>74</v>
      </c>
      <c r="G14" s="41" t="s">
        <v>9</v>
      </c>
      <c r="H14" s="34">
        <v>32333</v>
      </c>
      <c r="J14" s="36">
        <f t="shared" si="1"/>
        <v>31</v>
      </c>
      <c r="P14" s="22"/>
      <c r="Q14" s="22"/>
    </row>
    <row r="15" spans="1:256" ht="19.5">
      <c r="A15" s="25" t="s">
        <v>222</v>
      </c>
      <c r="B15" s="6" t="s">
        <v>197</v>
      </c>
      <c r="C15" s="7">
        <v>-2</v>
      </c>
      <c r="D15" s="8">
        <v>38</v>
      </c>
      <c r="E15" s="8">
        <v>36</v>
      </c>
      <c r="F15" s="8">
        <f t="shared" si="0"/>
        <v>74</v>
      </c>
      <c r="G15" s="41" t="s">
        <v>9</v>
      </c>
      <c r="H15" s="34">
        <v>29431</v>
      </c>
      <c r="J15" s="36">
        <f t="shared" si="1"/>
        <v>39</v>
      </c>
      <c r="P15" s="22"/>
      <c r="Q15" s="22"/>
    </row>
    <row r="16" spans="1:256" ht="19.5">
      <c r="A16" s="25" t="s">
        <v>257</v>
      </c>
      <c r="B16" s="6" t="s">
        <v>188</v>
      </c>
      <c r="C16" s="7">
        <v>-2</v>
      </c>
      <c r="D16" s="8">
        <v>37</v>
      </c>
      <c r="E16" s="8">
        <v>37</v>
      </c>
      <c r="F16" s="8">
        <f t="shared" si="0"/>
        <v>74</v>
      </c>
      <c r="G16" s="41" t="s">
        <v>9</v>
      </c>
      <c r="H16" s="34">
        <v>27313</v>
      </c>
      <c r="J16" s="36">
        <f t="shared" si="1"/>
        <v>45</v>
      </c>
      <c r="P16" s="22"/>
      <c r="Q16" s="22"/>
    </row>
    <row r="17" spans="1:17" ht="19.5">
      <c r="A17" s="25" t="s">
        <v>246</v>
      </c>
      <c r="B17" s="6" t="s">
        <v>213</v>
      </c>
      <c r="C17" s="7">
        <v>0</v>
      </c>
      <c r="D17" s="8">
        <v>39</v>
      </c>
      <c r="E17" s="8">
        <v>37</v>
      </c>
      <c r="F17" s="8">
        <f t="shared" si="0"/>
        <v>76</v>
      </c>
      <c r="G17" s="41" t="s">
        <v>9</v>
      </c>
      <c r="H17" s="34">
        <v>27996</v>
      </c>
      <c r="J17" s="36">
        <f t="shared" si="1"/>
        <v>43</v>
      </c>
      <c r="P17" s="22"/>
      <c r="Q17" s="22"/>
    </row>
    <row r="18" spans="1:17" ht="19.5">
      <c r="A18" s="25" t="s">
        <v>240</v>
      </c>
      <c r="B18" s="6" t="s">
        <v>188</v>
      </c>
      <c r="C18" s="7">
        <v>1</v>
      </c>
      <c r="D18" s="8">
        <v>36</v>
      </c>
      <c r="E18" s="8">
        <v>40</v>
      </c>
      <c r="F18" s="8">
        <f t="shared" si="0"/>
        <v>76</v>
      </c>
      <c r="G18" s="41" t="s">
        <v>9</v>
      </c>
      <c r="H18" s="34">
        <v>28240</v>
      </c>
      <c r="J18" s="36">
        <f t="shared" si="1"/>
        <v>42</v>
      </c>
      <c r="P18" s="22"/>
      <c r="Q18" s="22"/>
    </row>
    <row r="19" spans="1:17" ht="19.5">
      <c r="A19" s="25" t="s">
        <v>301</v>
      </c>
      <c r="B19" s="6" t="s">
        <v>194</v>
      </c>
      <c r="C19" s="7">
        <v>3</v>
      </c>
      <c r="D19" s="8">
        <v>39</v>
      </c>
      <c r="E19" s="8">
        <v>38</v>
      </c>
      <c r="F19" s="8">
        <f t="shared" si="0"/>
        <v>77</v>
      </c>
      <c r="G19" s="41" t="s">
        <v>9</v>
      </c>
      <c r="H19" s="34">
        <v>22732</v>
      </c>
      <c r="J19" s="36">
        <f t="shared" si="1"/>
        <v>58</v>
      </c>
      <c r="P19" s="22"/>
      <c r="Q19" s="22"/>
    </row>
    <row r="20" spans="1:17" ht="19.5">
      <c r="A20" s="25" t="s">
        <v>218</v>
      </c>
      <c r="B20" s="6" t="s">
        <v>215</v>
      </c>
      <c r="C20" s="7">
        <v>-3</v>
      </c>
      <c r="D20" s="8">
        <v>38</v>
      </c>
      <c r="E20" s="8">
        <v>39</v>
      </c>
      <c r="F20" s="8">
        <f t="shared" si="0"/>
        <v>77</v>
      </c>
      <c r="G20" s="41" t="s">
        <v>9</v>
      </c>
      <c r="H20" s="34">
        <v>30469</v>
      </c>
      <c r="J20" s="36">
        <f t="shared" si="1"/>
        <v>36</v>
      </c>
      <c r="P20" s="22"/>
      <c r="Q20" s="22"/>
    </row>
    <row r="21" spans="1:17" ht="19.5">
      <c r="A21" s="25" t="s">
        <v>161</v>
      </c>
      <c r="B21" s="6" t="s">
        <v>190</v>
      </c>
      <c r="C21" s="7">
        <v>-2</v>
      </c>
      <c r="D21" s="8">
        <v>38</v>
      </c>
      <c r="E21" s="8">
        <v>39</v>
      </c>
      <c r="F21" s="8">
        <f t="shared" si="0"/>
        <v>77</v>
      </c>
      <c r="G21" s="41" t="s">
        <v>9</v>
      </c>
      <c r="H21" s="34">
        <v>25144</v>
      </c>
      <c r="J21" s="36">
        <f t="shared" si="1"/>
        <v>51</v>
      </c>
      <c r="P21" s="22"/>
      <c r="Q21" s="22"/>
    </row>
    <row r="22" spans="1:17" ht="19.5">
      <c r="A22" s="25" t="s">
        <v>234</v>
      </c>
      <c r="B22" s="6" t="s">
        <v>200</v>
      </c>
      <c r="C22" s="7">
        <v>0</v>
      </c>
      <c r="D22" s="8">
        <v>37</v>
      </c>
      <c r="E22" s="8">
        <v>40</v>
      </c>
      <c r="F22" s="8">
        <f t="shared" si="0"/>
        <v>77</v>
      </c>
      <c r="G22" s="41" t="s">
        <v>9</v>
      </c>
      <c r="H22" s="34">
        <v>28487</v>
      </c>
      <c r="J22" s="36">
        <f t="shared" si="1"/>
        <v>42</v>
      </c>
      <c r="P22" s="22"/>
      <c r="Q22" s="22"/>
    </row>
    <row r="23" spans="1:17" ht="19.5">
      <c r="A23" s="25" t="s">
        <v>270</v>
      </c>
      <c r="B23" s="6" t="s">
        <v>200</v>
      </c>
      <c r="C23" s="7">
        <v>-5</v>
      </c>
      <c r="D23" s="8">
        <v>37</v>
      </c>
      <c r="E23" s="8">
        <v>40</v>
      </c>
      <c r="F23" s="8">
        <f t="shared" si="0"/>
        <v>77</v>
      </c>
      <c r="G23" s="41" t="s">
        <v>9</v>
      </c>
      <c r="H23" s="34">
        <v>26222</v>
      </c>
      <c r="J23" s="36">
        <f t="shared" si="1"/>
        <v>48</v>
      </c>
      <c r="P23" s="22"/>
      <c r="Q23" s="22"/>
    </row>
    <row r="24" spans="1:17" ht="19.5">
      <c r="A24" s="25" t="s">
        <v>229</v>
      </c>
      <c r="B24" s="6" t="s">
        <v>204</v>
      </c>
      <c r="C24" s="7">
        <v>1</v>
      </c>
      <c r="D24" s="8">
        <v>39</v>
      </c>
      <c r="E24" s="8">
        <v>39</v>
      </c>
      <c r="F24" s="8">
        <f t="shared" si="0"/>
        <v>78</v>
      </c>
      <c r="G24" s="41" t="s">
        <v>9</v>
      </c>
      <c r="H24" s="34">
        <v>28682</v>
      </c>
      <c r="J24" s="36">
        <f t="shared" si="1"/>
        <v>41</v>
      </c>
      <c r="P24" s="22"/>
      <c r="Q24" s="22"/>
    </row>
    <row r="25" spans="1:17" ht="19.5">
      <c r="A25" s="25" t="s">
        <v>252</v>
      </c>
      <c r="B25" s="6" t="s">
        <v>200</v>
      </c>
      <c r="C25" s="7">
        <v>9</v>
      </c>
      <c r="D25" s="8">
        <v>39</v>
      </c>
      <c r="E25" s="8">
        <v>39</v>
      </c>
      <c r="F25" s="8">
        <f t="shared" si="0"/>
        <v>78</v>
      </c>
      <c r="G25" s="41" t="s">
        <v>9</v>
      </c>
      <c r="H25" s="34">
        <v>27653</v>
      </c>
      <c r="J25" s="36">
        <f t="shared" si="1"/>
        <v>44</v>
      </c>
      <c r="P25" s="22"/>
      <c r="Q25" s="22"/>
    </row>
    <row r="26" spans="1:17" ht="19.5">
      <c r="A26" s="25" t="s">
        <v>159</v>
      </c>
      <c r="B26" s="6" t="s">
        <v>194</v>
      </c>
      <c r="C26" s="7">
        <v>7</v>
      </c>
      <c r="D26" s="8">
        <v>39</v>
      </c>
      <c r="E26" s="8">
        <v>39</v>
      </c>
      <c r="F26" s="8">
        <f t="shared" si="0"/>
        <v>78</v>
      </c>
      <c r="G26" s="41" t="s">
        <v>9</v>
      </c>
      <c r="H26" s="34">
        <v>21940</v>
      </c>
      <c r="J26" s="36">
        <f t="shared" si="1"/>
        <v>60</v>
      </c>
      <c r="P26" s="22"/>
      <c r="Q26" s="22"/>
    </row>
    <row r="27" spans="1:17" ht="19.5">
      <c r="A27" s="81" t="s">
        <v>331</v>
      </c>
      <c r="B27" s="6" t="s">
        <v>200</v>
      </c>
      <c r="C27" s="7">
        <v>2</v>
      </c>
      <c r="D27" s="8">
        <v>39</v>
      </c>
      <c r="E27" s="8">
        <v>39</v>
      </c>
      <c r="F27" s="8">
        <f t="shared" si="0"/>
        <v>78</v>
      </c>
      <c r="G27" s="41" t="s">
        <v>9</v>
      </c>
      <c r="H27" s="34">
        <v>33060</v>
      </c>
      <c r="J27" s="36">
        <f t="shared" si="1"/>
        <v>29</v>
      </c>
      <c r="P27" s="22"/>
      <c r="Q27" s="22"/>
    </row>
    <row r="28" spans="1:17" ht="19.5">
      <c r="A28" s="81" t="s">
        <v>328</v>
      </c>
      <c r="B28" s="6" t="s">
        <v>200</v>
      </c>
      <c r="C28" s="7">
        <v>-1</v>
      </c>
      <c r="D28" s="8">
        <v>37</v>
      </c>
      <c r="E28" s="8">
        <v>41</v>
      </c>
      <c r="F28" s="8">
        <f t="shared" si="0"/>
        <v>78</v>
      </c>
      <c r="G28" s="41" t="s">
        <v>9</v>
      </c>
      <c r="H28" s="34">
        <v>25922</v>
      </c>
      <c r="J28" s="36">
        <f t="shared" si="1"/>
        <v>49</v>
      </c>
      <c r="P28" s="22"/>
      <c r="Q28" s="22"/>
    </row>
    <row r="29" spans="1:17" ht="19.5">
      <c r="A29" s="25" t="s">
        <v>129</v>
      </c>
      <c r="B29" s="6" t="s">
        <v>194</v>
      </c>
      <c r="C29" s="7">
        <v>4</v>
      </c>
      <c r="D29" s="8">
        <v>43</v>
      </c>
      <c r="E29" s="8">
        <v>36</v>
      </c>
      <c r="F29" s="8">
        <f t="shared" si="0"/>
        <v>79</v>
      </c>
      <c r="G29" s="41" t="s">
        <v>9</v>
      </c>
      <c r="H29" s="34">
        <v>28385</v>
      </c>
      <c r="J29" s="36">
        <f t="shared" si="1"/>
        <v>42</v>
      </c>
      <c r="P29" s="22"/>
      <c r="Q29" s="22"/>
    </row>
    <row r="30" spans="1:17" ht="19.5">
      <c r="A30" s="25" t="s">
        <v>276</v>
      </c>
      <c r="B30" s="6" t="s">
        <v>188</v>
      </c>
      <c r="C30" s="7">
        <v>-1</v>
      </c>
      <c r="D30" s="8">
        <v>42</v>
      </c>
      <c r="E30" s="8">
        <v>37</v>
      </c>
      <c r="F30" s="8">
        <f t="shared" si="0"/>
        <v>79</v>
      </c>
      <c r="G30" s="41" t="s">
        <v>9</v>
      </c>
      <c r="H30" s="34">
        <v>25939</v>
      </c>
      <c r="J30" s="36">
        <f t="shared" si="1"/>
        <v>49</v>
      </c>
      <c r="P30" s="22"/>
      <c r="Q30" s="22"/>
    </row>
    <row r="31" spans="1:17" ht="19.5">
      <c r="A31" s="25" t="s">
        <v>182</v>
      </c>
      <c r="B31" s="6" t="s">
        <v>194</v>
      </c>
      <c r="C31" s="7">
        <v>0</v>
      </c>
      <c r="D31" s="8">
        <v>41</v>
      </c>
      <c r="E31" s="8">
        <v>38</v>
      </c>
      <c r="F31" s="8">
        <f t="shared" si="0"/>
        <v>79</v>
      </c>
      <c r="G31" s="41" t="s">
        <v>9</v>
      </c>
      <c r="H31" s="34">
        <v>33552</v>
      </c>
      <c r="J31" s="36">
        <f t="shared" si="1"/>
        <v>28</v>
      </c>
      <c r="P31" s="22"/>
      <c r="Q31" s="22"/>
    </row>
    <row r="32" spans="1:17" ht="19.5">
      <c r="A32" s="25" t="s">
        <v>265</v>
      </c>
      <c r="B32" s="6" t="s">
        <v>194</v>
      </c>
      <c r="C32" s="7">
        <v>6</v>
      </c>
      <c r="D32" s="8">
        <v>40</v>
      </c>
      <c r="E32" s="8">
        <v>39</v>
      </c>
      <c r="F32" s="8">
        <f t="shared" si="0"/>
        <v>79</v>
      </c>
      <c r="G32" s="41" t="s">
        <v>9</v>
      </c>
      <c r="H32" s="34">
        <v>26381</v>
      </c>
      <c r="J32" s="36">
        <f t="shared" si="1"/>
        <v>48</v>
      </c>
      <c r="P32" s="22"/>
      <c r="Q32" s="22"/>
    </row>
    <row r="33" spans="1:17" ht="19.5">
      <c r="A33" s="81" t="s">
        <v>156</v>
      </c>
      <c r="B33" s="6" t="s">
        <v>194</v>
      </c>
      <c r="C33" s="7">
        <v>7</v>
      </c>
      <c r="D33" s="8">
        <v>38</v>
      </c>
      <c r="E33" s="8">
        <v>41</v>
      </c>
      <c r="F33" s="8">
        <f t="shared" si="0"/>
        <v>79</v>
      </c>
      <c r="G33" s="41" t="s">
        <v>9</v>
      </c>
      <c r="H33" s="34">
        <v>20628</v>
      </c>
      <c r="J33" s="36">
        <f t="shared" si="1"/>
        <v>63</v>
      </c>
      <c r="P33" s="22"/>
      <c r="Q33" s="22"/>
    </row>
    <row r="34" spans="1:17" ht="19.5">
      <c r="A34" s="25" t="s">
        <v>313</v>
      </c>
      <c r="B34" s="6" t="s">
        <v>194</v>
      </c>
      <c r="C34" s="7">
        <v>5</v>
      </c>
      <c r="D34" s="8">
        <v>43</v>
      </c>
      <c r="E34" s="8">
        <v>37</v>
      </c>
      <c r="F34" s="8">
        <f t="shared" si="0"/>
        <v>80</v>
      </c>
      <c r="G34" s="41" t="s">
        <v>9</v>
      </c>
      <c r="H34" s="34">
        <v>21330</v>
      </c>
      <c r="J34" s="36">
        <f t="shared" si="1"/>
        <v>61</v>
      </c>
      <c r="P34" s="22"/>
      <c r="Q34" s="22"/>
    </row>
    <row r="35" spans="1:17" ht="19.5">
      <c r="A35" s="25" t="s">
        <v>155</v>
      </c>
      <c r="B35" s="6" t="s">
        <v>194</v>
      </c>
      <c r="C35" s="7">
        <v>4</v>
      </c>
      <c r="D35" s="8">
        <v>42</v>
      </c>
      <c r="E35" s="8">
        <v>38</v>
      </c>
      <c r="F35" s="8">
        <f t="shared" si="0"/>
        <v>80</v>
      </c>
      <c r="G35" s="41" t="s">
        <v>9</v>
      </c>
      <c r="H35" s="34">
        <v>27443</v>
      </c>
      <c r="J35" s="36">
        <f t="shared" si="1"/>
        <v>45</v>
      </c>
      <c r="P35" s="22"/>
      <c r="Q35" s="22"/>
    </row>
    <row r="36" spans="1:17" ht="19.5">
      <c r="A36" s="25" t="s">
        <v>274</v>
      </c>
      <c r="B36" s="6" t="s">
        <v>188</v>
      </c>
      <c r="C36" s="7">
        <v>1</v>
      </c>
      <c r="D36" s="8">
        <v>41</v>
      </c>
      <c r="E36" s="8">
        <v>39</v>
      </c>
      <c r="F36" s="8">
        <f t="shared" si="0"/>
        <v>80</v>
      </c>
      <c r="G36" s="41" t="s">
        <v>9</v>
      </c>
      <c r="H36" s="34">
        <v>26007</v>
      </c>
      <c r="J36" s="36">
        <f t="shared" si="1"/>
        <v>49</v>
      </c>
      <c r="P36" s="22"/>
      <c r="Q36" s="22"/>
    </row>
    <row r="37" spans="1:17" ht="19.5">
      <c r="A37" s="25" t="s">
        <v>71</v>
      </c>
      <c r="B37" s="6" t="s">
        <v>194</v>
      </c>
      <c r="C37" s="7">
        <v>10</v>
      </c>
      <c r="D37" s="8">
        <v>38</v>
      </c>
      <c r="E37" s="8">
        <v>42</v>
      </c>
      <c r="F37" s="8">
        <f t="shared" si="0"/>
        <v>80</v>
      </c>
      <c r="G37" s="41" t="s">
        <v>9</v>
      </c>
      <c r="H37" s="34">
        <v>26462</v>
      </c>
      <c r="J37" s="36">
        <f t="shared" si="1"/>
        <v>47</v>
      </c>
      <c r="P37" s="22"/>
      <c r="Q37" s="22"/>
    </row>
    <row r="38" spans="1:17" ht="19.5">
      <c r="A38" s="25" t="s">
        <v>285</v>
      </c>
      <c r="B38" s="6" t="s">
        <v>188</v>
      </c>
      <c r="C38" s="7">
        <v>6</v>
      </c>
      <c r="D38" s="8">
        <v>43</v>
      </c>
      <c r="E38" s="8">
        <v>38</v>
      </c>
      <c r="F38" s="8">
        <f t="shared" si="0"/>
        <v>81</v>
      </c>
      <c r="G38" s="41" t="s">
        <v>9</v>
      </c>
      <c r="H38" s="34">
        <v>24944</v>
      </c>
      <c r="J38" s="36">
        <f t="shared" si="1"/>
        <v>51</v>
      </c>
      <c r="P38" s="22"/>
      <c r="Q38" s="22"/>
    </row>
    <row r="39" spans="1:17" ht="19.5">
      <c r="A39" s="25" t="s">
        <v>205</v>
      </c>
      <c r="B39" s="6" t="s">
        <v>200</v>
      </c>
      <c r="C39" s="7">
        <v>12</v>
      </c>
      <c r="D39" s="8">
        <v>42</v>
      </c>
      <c r="E39" s="8">
        <v>39</v>
      </c>
      <c r="F39" s="8">
        <f t="shared" si="0"/>
        <v>81</v>
      </c>
      <c r="G39" s="41" t="s">
        <v>9</v>
      </c>
      <c r="H39" s="34">
        <v>31796</v>
      </c>
      <c r="J39" s="36">
        <f t="shared" si="1"/>
        <v>33</v>
      </c>
      <c r="P39" s="22"/>
      <c r="Q39" s="22"/>
    </row>
    <row r="40" spans="1:17" ht="19.5">
      <c r="A40" s="25" t="s">
        <v>245</v>
      </c>
      <c r="B40" s="6" t="s">
        <v>200</v>
      </c>
      <c r="C40" s="7">
        <v>2</v>
      </c>
      <c r="D40" s="8">
        <v>40</v>
      </c>
      <c r="E40" s="8">
        <v>41</v>
      </c>
      <c r="F40" s="8">
        <f t="shared" si="0"/>
        <v>81</v>
      </c>
      <c r="G40" s="41" t="s">
        <v>9</v>
      </c>
      <c r="H40" s="34">
        <v>28066</v>
      </c>
      <c r="J40" s="36">
        <f t="shared" si="1"/>
        <v>43</v>
      </c>
      <c r="P40" s="22"/>
      <c r="Q40" s="22"/>
    </row>
    <row r="41" spans="1:17" ht="19.5">
      <c r="A41" s="25" t="s">
        <v>126</v>
      </c>
      <c r="B41" s="6" t="s">
        <v>194</v>
      </c>
      <c r="C41" s="7">
        <v>4</v>
      </c>
      <c r="D41" s="8">
        <v>40</v>
      </c>
      <c r="E41" s="8">
        <v>41</v>
      </c>
      <c r="F41" s="8">
        <f t="shared" si="0"/>
        <v>81</v>
      </c>
      <c r="G41" s="41" t="s">
        <v>9</v>
      </c>
      <c r="H41" s="34">
        <v>28013</v>
      </c>
      <c r="J41" s="36">
        <f t="shared" si="1"/>
        <v>43</v>
      </c>
      <c r="P41" s="22"/>
      <c r="Q41" s="22"/>
    </row>
    <row r="42" spans="1:17" ht="19.5">
      <c r="A42" s="25" t="s">
        <v>263</v>
      </c>
      <c r="B42" s="6" t="s">
        <v>213</v>
      </c>
      <c r="C42" s="7">
        <v>3</v>
      </c>
      <c r="D42" s="8">
        <v>38</v>
      </c>
      <c r="E42" s="8">
        <v>43</v>
      </c>
      <c r="F42" s="8">
        <f t="shared" si="0"/>
        <v>81</v>
      </c>
      <c r="G42" s="41" t="s">
        <v>9</v>
      </c>
      <c r="H42" s="34">
        <v>26705</v>
      </c>
      <c r="J42" s="36">
        <f t="shared" si="1"/>
        <v>47</v>
      </c>
      <c r="P42" s="22"/>
      <c r="Q42" s="22"/>
    </row>
    <row r="43" spans="1:17" ht="19.5">
      <c r="A43" s="25" t="s">
        <v>82</v>
      </c>
      <c r="B43" s="6" t="s">
        <v>189</v>
      </c>
      <c r="C43" s="7">
        <v>9</v>
      </c>
      <c r="D43" s="8">
        <v>38</v>
      </c>
      <c r="E43" s="8">
        <v>43</v>
      </c>
      <c r="F43" s="8">
        <f t="shared" si="0"/>
        <v>81</v>
      </c>
      <c r="G43" s="41" t="s">
        <v>9</v>
      </c>
      <c r="H43" s="34">
        <v>27933</v>
      </c>
      <c r="J43" s="36">
        <f t="shared" si="1"/>
        <v>43</v>
      </c>
      <c r="P43" s="22"/>
      <c r="Q43" s="22"/>
    </row>
    <row r="44" spans="1:17" ht="19.5">
      <c r="A44" s="25" t="s">
        <v>244</v>
      </c>
      <c r="B44" s="6" t="s">
        <v>197</v>
      </c>
      <c r="C44" s="7">
        <v>6</v>
      </c>
      <c r="D44" s="8">
        <v>46</v>
      </c>
      <c r="E44" s="8">
        <v>36</v>
      </c>
      <c r="F44" s="8">
        <f t="shared" si="0"/>
        <v>82</v>
      </c>
      <c r="G44" s="41" t="s">
        <v>9</v>
      </c>
      <c r="H44" s="34">
        <v>28088</v>
      </c>
      <c r="J44" s="36">
        <f t="shared" si="1"/>
        <v>43</v>
      </c>
      <c r="P44" s="22"/>
      <c r="Q44" s="22"/>
    </row>
    <row r="45" spans="1:17" ht="19.5">
      <c r="A45" s="25" t="s">
        <v>78</v>
      </c>
      <c r="B45" s="6" t="s">
        <v>189</v>
      </c>
      <c r="C45" s="7">
        <v>7</v>
      </c>
      <c r="D45" s="8">
        <v>42</v>
      </c>
      <c r="E45" s="8">
        <v>40</v>
      </c>
      <c r="F45" s="8">
        <f t="shared" si="0"/>
        <v>82</v>
      </c>
      <c r="G45" s="41" t="s">
        <v>9</v>
      </c>
      <c r="H45" s="34">
        <v>26438</v>
      </c>
      <c r="J45" s="36">
        <f t="shared" si="1"/>
        <v>47</v>
      </c>
      <c r="P45" s="22"/>
      <c r="Q45" s="22"/>
    </row>
    <row r="46" spans="1:17" ht="19.5">
      <c r="A46" s="81" t="s">
        <v>165</v>
      </c>
      <c r="B46" s="6" t="s">
        <v>194</v>
      </c>
      <c r="C46" s="7">
        <v>11</v>
      </c>
      <c r="D46" s="8">
        <v>42</v>
      </c>
      <c r="E46" s="8">
        <v>40</v>
      </c>
      <c r="F46" s="8">
        <f t="shared" si="0"/>
        <v>82</v>
      </c>
      <c r="G46" s="41" t="s">
        <v>9</v>
      </c>
      <c r="H46" s="34">
        <v>24086</v>
      </c>
      <c r="J46" s="36">
        <f t="shared" si="1"/>
        <v>54</v>
      </c>
      <c r="P46" s="22"/>
      <c r="Q46" s="22"/>
    </row>
    <row r="47" spans="1:17" ht="19.5">
      <c r="A47" s="25" t="s">
        <v>125</v>
      </c>
      <c r="B47" s="6" t="s">
        <v>194</v>
      </c>
      <c r="C47" s="7">
        <v>11</v>
      </c>
      <c r="D47" s="8">
        <v>41</v>
      </c>
      <c r="E47" s="8">
        <v>41</v>
      </c>
      <c r="F47" s="8">
        <f t="shared" si="0"/>
        <v>82</v>
      </c>
      <c r="G47" s="41" t="s">
        <v>9</v>
      </c>
      <c r="H47" s="34">
        <v>28034</v>
      </c>
      <c r="J47" s="36">
        <f t="shared" si="1"/>
        <v>43</v>
      </c>
      <c r="P47" s="22"/>
      <c r="Q47" s="22"/>
    </row>
    <row r="48" spans="1:17" ht="19.5">
      <c r="A48" s="25" t="s">
        <v>152</v>
      </c>
      <c r="B48" s="6" t="s">
        <v>194</v>
      </c>
      <c r="C48" s="7">
        <v>6</v>
      </c>
      <c r="D48" s="8">
        <v>41</v>
      </c>
      <c r="E48" s="8">
        <v>41</v>
      </c>
      <c r="F48" s="8">
        <f t="shared" si="0"/>
        <v>82</v>
      </c>
      <c r="G48" s="41" t="s">
        <v>9</v>
      </c>
      <c r="H48" s="34">
        <v>25095</v>
      </c>
      <c r="J48" s="36">
        <f t="shared" si="1"/>
        <v>51</v>
      </c>
      <c r="P48" s="22"/>
      <c r="Q48" s="22"/>
    </row>
    <row r="49" spans="1:17" ht="19.5">
      <c r="A49" s="25" t="s">
        <v>296</v>
      </c>
      <c r="B49" s="6" t="s">
        <v>267</v>
      </c>
      <c r="C49" s="7">
        <v>5</v>
      </c>
      <c r="D49" s="8">
        <v>40</v>
      </c>
      <c r="E49" s="8">
        <v>42</v>
      </c>
      <c r="F49" s="8">
        <f t="shared" si="0"/>
        <v>82</v>
      </c>
      <c r="G49" s="41" t="s">
        <v>9</v>
      </c>
      <c r="H49" s="34">
        <v>23787</v>
      </c>
      <c r="J49" s="36">
        <f t="shared" si="1"/>
        <v>55</v>
      </c>
      <c r="P49" s="22"/>
      <c r="Q49" s="22"/>
    </row>
    <row r="50" spans="1:17" ht="19.5">
      <c r="A50" s="25" t="s">
        <v>293</v>
      </c>
      <c r="B50" s="6" t="s">
        <v>194</v>
      </c>
      <c r="C50" s="7">
        <v>3</v>
      </c>
      <c r="D50" s="8">
        <v>40</v>
      </c>
      <c r="E50" s="8">
        <v>42</v>
      </c>
      <c r="F50" s="8">
        <f t="shared" si="0"/>
        <v>82</v>
      </c>
      <c r="G50" s="41" t="s">
        <v>9</v>
      </c>
      <c r="H50" s="34">
        <v>23929</v>
      </c>
      <c r="J50" s="36">
        <f t="shared" si="1"/>
        <v>54</v>
      </c>
      <c r="P50" s="22"/>
      <c r="Q50" s="22"/>
    </row>
    <row r="51" spans="1:17" ht="19.5">
      <c r="A51" s="25" t="s">
        <v>303</v>
      </c>
      <c r="B51" s="6" t="s">
        <v>213</v>
      </c>
      <c r="C51" s="7">
        <v>3</v>
      </c>
      <c r="D51" s="8">
        <v>40</v>
      </c>
      <c r="E51" s="8">
        <v>42</v>
      </c>
      <c r="F51" s="8">
        <f t="shared" si="0"/>
        <v>82</v>
      </c>
      <c r="G51" s="41" t="s">
        <v>9</v>
      </c>
      <c r="H51" s="34">
        <v>22292</v>
      </c>
      <c r="J51" s="36">
        <f t="shared" si="1"/>
        <v>59</v>
      </c>
      <c r="P51" s="22"/>
      <c r="Q51" s="22"/>
    </row>
    <row r="52" spans="1:17" ht="19.5">
      <c r="A52" s="25" t="s">
        <v>261</v>
      </c>
      <c r="B52" s="6" t="s">
        <v>204</v>
      </c>
      <c r="C52" s="7">
        <v>9</v>
      </c>
      <c r="D52" s="8">
        <v>39</v>
      </c>
      <c r="E52" s="8">
        <v>43</v>
      </c>
      <c r="F52" s="8">
        <f t="shared" si="0"/>
        <v>82</v>
      </c>
      <c r="G52" s="41" t="s">
        <v>9</v>
      </c>
      <c r="H52" s="34">
        <v>26979</v>
      </c>
      <c r="J52" s="36">
        <f t="shared" si="1"/>
        <v>46</v>
      </c>
      <c r="P52" s="22"/>
      <c r="Q52" s="22"/>
    </row>
    <row r="53" spans="1:17" ht="19.5">
      <c r="A53" s="25" t="s">
        <v>210</v>
      </c>
      <c r="B53" s="6" t="s">
        <v>200</v>
      </c>
      <c r="C53" s="7">
        <v>4</v>
      </c>
      <c r="D53" s="8">
        <v>37</v>
      </c>
      <c r="E53" s="8">
        <v>45</v>
      </c>
      <c r="F53" s="8">
        <f t="shared" si="0"/>
        <v>82</v>
      </c>
      <c r="G53" s="41" t="s">
        <v>9</v>
      </c>
      <c r="H53" s="34">
        <v>31329</v>
      </c>
      <c r="J53" s="36">
        <f t="shared" si="1"/>
        <v>34</v>
      </c>
      <c r="P53" s="22"/>
      <c r="Q53" s="22"/>
    </row>
    <row r="54" spans="1:17" ht="19.5">
      <c r="A54" s="25" t="s">
        <v>136</v>
      </c>
      <c r="B54" s="6" t="s">
        <v>190</v>
      </c>
      <c r="C54" s="7">
        <v>7</v>
      </c>
      <c r="D54" s="8">
        <v>44</v>
      </c>
      <c r="E54" s="8">
        <v>39</v>
      </c>
      <c r="F54" s="8">
        <f t="shared" si="0"/>
        <v>83</v>
      </c>
      <c r="G54" s="41" t="s">
        <v>9</v>
      </c>
      <c r="H54" s="34">
        <v>33263</v>
      </c>
      <c r="J54" s="36">
        <f t="shared" si="1"/>
        <v>29</v>
      </c>
      <c r="P54" s="22"/>
      <c r="Q54" s="22"/>
    </row>
    <row r="55" spans="1:17" ht="19.5">
      <c r="A55" s="25" t="s">
        <v>84</v>
      </c>
      <c r="B55" s="6" t="s">
        <v>189</v>
      </c>
      <c r="C55" s="7">
        <v>8</v>
      </c>
      <c r="D55" s="8">
        <v>44</v>
      </c>
      <c r="E55" s="8">
        <v>39</v>
      </c>
      <c r="F55" s="8">
        <f t="shared" si="0"/>
        <v>83</v>
      </c>
      <c r="G55" s="41" t="s">
        <v>9</v>
      </c>
      <c r="H55" s="34">
        <v>27658</v>
      </c>
      <c r="J55" s="36">
        <f t="shared" si="1"/>
        <v>44</v>
      </c>
      <c r="P55" s="22"/>
      <c r="Q55" s="22"/>
    </row>
    <row r="56" spans="1:17" ht="19.5">
      <c r="A56" s="25" t="s">
        <v>181</v>
      </c>
      <c r="B56" s="6" t="s">
        <v>194</v>
      </c>
      <c r="C56" s="7">
        <v>3</v>
      </c>
      <c r="D56" s="8">
        <v>43</v>
      </c>
      <c r="E56" s="8">
        <v>40</v>
      </c>
      <c r="F56" s="8">
        <f t="shared" si="0"/>
        <v>83</v>
      </c>
      <c r="G56" s="41" t="s">
        <v>9</v>
      </c>
      <c r="H56" s="34">
        <v>33534</v>
      </c>
      <c r="J56" s="36">
        <f t="shared" si="1"/>
        <v>28</v>
      </c>
      <c r="P56" s="22"/>
      <c r="Q56" s="22"/>
    </row>
    <row r="57" spans="1:17" ht="19.5">
      <c r="A57" s="25" t="s">
        <v>68</v>
      </c>
      <c r="B57" s="6" t="s">
        <v>194</v>
      </c>
      <c r="C57" s="7">
        <v>7</v>
      </c>
      <c r="D57" s="8">
        <v>43</v>
      </c>
      <c r="E57" s="8">
        <v>40</v>
      </c>
      <c r="F57" s="8">
        <f t="shared" si="0"/>
        <v>83</v>
      </c>
      <c r="G57" s="41" t="s">
        <v>9</v>
      </c>
      <c r="H57" s="34">
        <v>31836</v>
      </c>
      <c r="J57" s="36">
        <f t="shared" si="1"/>
        <v>33</v>
      </c>
      <c r="P57" s="22"/>
      <c r="Q57" s="22"/>
    </row>
    <row r="58" spans="1:17" ht="19.5">
      <c r="A58" s="25" t="s">
        <v>326</v>
      </c>
      <c r="B58" s="6" t="s">
        <v>194</v>
      </c>
      <c r="C58" s="7">
        <v>11</v>
      </c>
      <c r="D58" s="8">
        <v>42</v>
      </c>
      <c r="E58" s="8">
        <v>41</v>
      </c>
      <c r="F58" s="8">
        <f t="shared" si="0"/>
        <v>83</v>
      </c>
      <c r="G58" s="41" t="s">
        <v>9</v>
      </c>
      <c r="H58" s="34">
        <v>16011</v>
      </c>
      <c r="J58" s="36">
        <f t="shared" si="1"/>
        <v>76</v>
      </c>
      <c r="P58" s="22"/>
      <c r="Q58" s="22"/>
    </row>
    <row r="59" spans="1:17" ht="19.5">
      <c r="A59" s="25" t="s">
        <v>224</v>
      </c>
      <c r="B59" s="6" t="s">
        <v>190</v>
      </c>
      <c r="C59" s="7">
        <v>3</v>
      </c>
      <c r="D59" s="8">
        <v>41</v>
      </c>
      <c r="E59" s="8">
        <v>42</v>
      </c>
      <c r="F59" s="8">
        <f t="shared" si="0"/>
        <v>83</v>
      </c>
      <c r="G59" s="41" t="s">
        <v>9</v>
      </c>
      <c r="H59" s="34">
        <v>29151</v>
      </c>
      <c r="J59" s="36">
        <f t="shared" si="1"/>
        <v>40</v>
      </c>
      <c r="P59" s="22"/>
      <c r="Q59" s="22"/>
    </row>
    <row r="60" spans="1:17" ht="19.5">
      <c r="A60" s="25" t="s">
        <v>233</v>
      </c>
      <c r="B60" s="6" t="s">
        <v>192</v>
      </c>
      <c r="C60" s="7">
        <v>1</v>
      </c>
      <c r="D60" s="8">
        <v>41</v>
      </c>
      <c r="E60" s="8">
        <v>42</v>
      </c>
      <c r="F60" s="8">
        <f t="shared" si="0"/>
        <v>83</v>
      </c>
      <c r="G60" s="41" t="s">
        <v>9</v>
      </c>
      <c r="H60" s="34">
        <v>28522</v>
      </c>
      <c r="J60" s="36">
        <f t="shared" si="1"/>
        <v>42</v>
      </c>
      <c r="P60" s="22"/>
      <c r="Q60" s="22"/>
    </row>
    <row r="61" spans="1:17" ht="19.5">
      <c r="A61" s="25" t="s">
        <v>154</v>
      </c>
      <c r="B61" s="6" t="s">
        <v>194</v>
      </c>
      <c r="C61" s="7">
        <v>6</v>
      </c>
      <c r="D61" s="8">
        <v>41</v>
      </c>
      <c r="E61" s="8">
        <v>42</v>
      </c>
      <c r="F61" s="8">
        <f t="shared" si="0"/>
        <v>83</v>
      </c>
      <c r="G61" s="41" t="s">
        <v>9</v>
      </c>
      <c r="H61" s="34">
        <v>28564</v>
      </c>
      <c r="J61" s="36">
        <f t="shared" si="1"/>
        <v>42</v>
      </c>
      <c r="P61" s="22"/>
      <c r="Q61" s="22"/>
    </row>
    <row r="62" spans="1:17" ht="19.5">
      <c r="A62" s="25" t="s">
        <v>150</v>
      </c>
      <c r="B62" s="6" t="s">
        <v>190</v>
      </c>
      <c r="C62" s="7">
        <v>1</v>
      </c>
      <c r="D62" s="8">
        <v>41</v>
      </c>
      <c r="E62" s="8">
        <v>42</v>
      </c>
      <c r="F62" s="8">
        <f t="shared" si="0"/>
        <v>83</v>
      </c>
      <c r="G62" s="41" t="s">
        <v>9</v>
      </c>
      <c r="H62" s="34">
        <v>28013</v>
      </c>
      <c r="J62" s="36">
        <f t="shared" si="1"/>
        <v>43</v>
      </c>
    </row>
    <row r="63" spans="1:17" ht="19.5">
      <c r="A63" s="25" t="s">
        <v>292</v>
      </c>
      <c r="B63" s="6" t="s">
        <v>267</v>
      </c>
      <c r="C63" s="7">
        <v>6</v>
      </c>
      <c r="D63" s="8">
        <v>41</v>
      </c>
      <c r="E63" s="8">
        <v>42</v>
      </c>
      <c r="F63" s="8">
        <f t="shared" si="0"/>
        <v>83</v>
      </c>
      <c r="G63" s="41" t="s">
        <v>9</v>
      </c>
      <c r="H63" s="34">
        <v>24009</v>
      </c>
      <c r="J63" s="36">
        <f t="shared" si="1"/>
        <v>54</v>
      </c>
    </row>
    <row r="64" spans="1:17" ht="19.5">
      <c r="A64" s="25" t="s">
        <v>102</v>
      </c>
      <c r="B64" s="6" t="s">
        <v>194</v>
      </c>
      <c r="C64" s="7">
        <v>6</v>
      </c>
      <c r="D64" s="8">
        <v>40</v>
      </c>
      <c r="E64" s="8">
        <v>43</v>
      </c>
      <c r="F64" s="8">
        <f t="shared" si="0"/>
        <v>83</v>
      </c>
      <c r="G64" s="41" t="s">
        <v>9</v>
      </c>
      <c r="H64" s="34">
        <v>27013</v>
      </c>
      <c r="J64" s="36">
        <f t="shared" si="1"/>
        <v>46</v>
      </c>
    </row>
    <row r="65" spans="1:10" ht="19.5">
      <c r="A65" s="25" t="s">
        <v>277</v>
      </c>
      <c r="B65" s="6" t="s">
        <v>200</v>
      </c>
      <c r="C65" s="7">
        <v>7</v>
      </c>
      <c r="D65" s="8">
        <v>38</v>
      </c>
      <c r="E65" s="8">
        <v>45</v>
      </c>
      <c r="F65" s="8">
        <f t="shared" si="0"/>
        <v>83</v>
      </c>
      <c r="G65" s="41" t="s">
        <v>9</v>
      </c>
      <c r="H65" s="34">
        <v>25774</v>
      </c>
      <c r="J65" s="36">
        <f t="shared" si="1"/>
        <v>49</v>
      </c>
    </row>
    <row r="66" spans="1:10" ht="19.5">
      <c r="A66" s="25" t="s">
        <v>323</v>
      </c>
      <c r="B66" s="6" t="s">
        <v>188</v>
      </c>
      <c r="C66" s="7">
        <v>5</v>
      </c>
      <c r="D66" s="8">
        <v>38</v>
      </c>
      <c r="E66" s="8">
        <v>45</v>
      </c>
      <c r="F66" s="8">
        <f t="shared" si="0"/>
        <v>83</v>
      </c>
      <c r="G66" s="41" t="s">
        <v>9</v>
      </c>
      <c r="H66" s="34">
        <v>19615</v>
      </c>
      <c r="J66" s="36">
        <f t="shared" si="1"/>
        <v>66</v>
      </c>
    </row>
    <row r="67" spans="1:10" ht="19.5">
      <c r="A67" s="25" t="s">
        <v>191</v>
      </c>
      <c r="B67" s="6" t="s">
        <v>192</v>
      </c>
      <c r="C67" s="7">
        <v>-2</v>
      </c>
      <c r="D67" s="8">
        <v>45</v>
      </c>
      <c r="E67" s="8">
        <v>39</v>
      </c>
      <c r="F67" s="8">
        <f t="shared" si="0"/>
        <v>84</v>
      </c>
      <c r="G67" s="41" t="s">
        <v>9</v>
      </c>
      <c r="H67" s="34">
        <v>34117</v>
      </c>
      <c r="J67" s="36">
        <f t="shared" si="1"/>
        <v>26</v>
      </c>
    </row>
    <row r="68" spans="1:10" ht="19.5">
      <c r="A68" s="25" t="s">
        <v>127</v>
      </c>
      <c r="B68" s="6" t="s">
        <v>194</v>
      </c>
      <c r="C68" s="7">
        <v>9</v>
      </c>
      <c r="D68" s="8">
        <v>44</v>
      </c>
      <c r="E68" s="8">
        <v>40</v>
      </c>
      <c r="F68" s="8">
        <f t="shared" si="0"/>
        <v>84</v>
      </c>
      <c r="G68" s="41" t="s">
        <v>9</v>
      </c>
      <c r="H68" s="34">
        <v>28003</v>
      </c>
      <c r="J68" s="36">
        <f t="shared" si="1"/>
        <v>43</v>
      </c>
    </row>
    <row r="69" spans="1:10" ht="19.5">
      <c r="A69" s="25" t="s">
        <v>147</v>
      </c>
      <c r="B69" s="6" t="s">
        <v>190</v>
      </c>
      <c r="C69" s="7">
        <v>2</v>
      </c>
      <c r="D69" s="8">
        <v>43</v>
      </c>
      <c r="E69" s="8">
        <v>41</v>
      </c>
      <c r="F69" s="8">
        <f t="shared" si="0"/>
        <v>84</v>
      </c>
      <c r="G69" s="41" t="s">
        <v>9</v>
      </c>
      <c r="H69" s="34">
        <v>32439</v>
      </c>
      <c r="J69" s="36">
        <f t="shared" si="1"/>
        <v>31</v>
      </c>
    </row>
    <row r="70" spans="1:10" ht="19.5">
      <c r="A70" s="25" t="s">
        <v>236</v>
      </c>
      <c r="B70" s="6" t="s">
        <v>204</v>
      </c>
      <c r="C70" s="7">
        <v>8</v>
      </c>
      <c r="D70" s="8">
        <v>43</v>
      </c>
      <c r="E70" s="8">
        <v>41</v>
      </c>
      <c r="F70" s="8">
        <f t="shared" si="0"/>
        <v>84</v>
      </c>
      <c r="G70" s="41" t="s">
        <v>9</v>
      </c>
      <c r="H70" s="34">
        <v>28456</v>
      </c>
      <c r="J70" s="36">
        <f t="shared" si="1"/>
        <v>42</v>
      </c>
    </row>
    <row r="71" spans="1:10" ht="19.5">
      <c r="A71" s="25" t="s">
        <v>196</v>
      </c>
      <c r="B71" s="6" t="s">
        <v>197</v>
      </c>
      <c r="C71" s="7">
        <v>4</v>
      </c>
      <c r="D71" s="8">
        <v>42</v>
      </c>
      <c r="E71" s="8">
        <v>42</v>
      </c>
      <c r="F71" s="8">
        <f t="shared" si="0"/>
        <v>84</v>
      </c>
      <c r="G71" s="41" t="s">
        <v>9</v>
      </c>
      <c r="H71" s="34">
        <v>32345</v>
      </c>
      <c r="J71" s="36">
        <f t="shared" si="1"/>
        <v>31</v>
      </c>
    </row>
    <row r="72" spans="1:10" ht="19.5">
      <c r="A72" s="25" t="s">
        <v>114</v>
      </c>
      <c r="B72" s="6" t="s">
        <v>190</v>
      </c>
      <c r="C72" s="7">
        <v>5</v>
      </c>
      <c r="D72" s="8">
        <v>42</v>
      </c>
      <c r="E72" s="8">
        <v>42</v>
      </c>
      <c r="F72" s="8">
        <f t="shared" si="0"/>
        <v>84</v>
      </c>
      <c r="G72" s="41" t="s">
        <v>9</v>
      </c>
      <c r="H72" s="34">
        <v>29994</v>
      </c>
      <c r="J72" s="36">
        <f t="shared" si="1"/>
        <v>38</v>
      </c>
    </row>
    <row r="73" spans="1:10" ht="19.5">
      <c r="A73" s="25" t="s">
        <v>107</v>
      </c>
      <c r="B73" s="6" t="s">
        <v>189</v>
      </c>
      <c r="C73" s="7">
        <v>6</v>
      </c>
      <c r="D73" s="8">
        <v>39</v>
      </c>
      <c r="E73" s="8">
        <v>45</v>
      </c>
      <c r="F73" s="8">
        <f t="shared" si="0"/>
        <v>84</v>
      </c>
      <c r="G73" s="41" t="s">
        <v>9</v>
      </c>
      <c r="H73" s="34">
        <v>27955</v>
      </c>
      <c r="J73" s="36">
        <f t="shared" si="1"/>
        <v>43</v>
      </c>
    </row>
    <row r="74" spans="1:10" ht="19.5">
      <c r="A74" s="25" t="s">
        <v>217</v>
      </c>
      <c r="B74" s="6" t="s">
        <v>204</v>
      </c>
      <c r="C74" s="7">
        <v>3</v>
      </c>
      <c r="D74" s="8">
        <v>46</v>
      </c>
      <c r="E74" s="8">
        <v>39</v>
      </c>
      <c r="F74" s="8">
        <f t="shared" ref="F74:F137" si="2">SUM(D74+E74)</f>
        <v>85</v>
      </c>
      <c r="G74" s="41" t="s">
        <v>9</v>
      </c>
      <c r="H74" s="34">
        <v>30559</v>
      </c>
      <c r="J74" s="36">
        <f t="shared" si="1"/>
        <v>36</v>
      </c>
    </row>
    <row r="75" spans="1:10" ht="19.5">
      <c r="A75" s="25" t="s">
        <v>145</v>
      </c>
      <c r="B75" s="6" t="s">
        <v>190</v>
      </c>
      <c r="C75" s="7">
        <v>4</v>
      </c>
      <c r="D75" s="8">
        <v>41</v>
      </c>
      <c r="E75" s="8">
        <v>44</v>
      </c>
      <c r="F75" s="8">
        <f t="shared" si="2"/>
        <v>85</v>
      </c>
      <c r="G75" s="41" t="s">
        <v>9</v>
      </c>
      <c r="H75" s="34">
        <v>33052</v>
      </c>
      <c r="J75" s="36">
        <f t="shared" si="1"/>
        <v>29</v>
      </c>
    </row>
    <row r="76" spans="1:10" ht="19.5">
      <c r="A76" s="25" t="s">
        <v>305</v>
      </c>
      <c r="B76" s="6" t="s">
        <v>197</v>
      </c>
      <c r="C76" s="7">
        <v>10</v>
      </c>
      <c r="D76" s="8">
        <v>41</v>
      </c>
      <c r="E76" s="8">
        <v>44</v>
      </c>
      <c r="F76" s="8">
        <f t="shared" si="2"/>
        <v>85</v>
      </c>
      <c r="G76" s="41" t="s">
        <v>9</v>
      </c>
      <c r="H76" s="34">
        <v>21916</v>
      </c>
      <c r="J76" s="36">
        <f t="shared" ref="J76:J139" si="3" xml:space="preserve"> DATEDIF(H76,$J$6,"y")</f>
        <v>60</v>
      </c>
    </row>
    <row r="77" spans="1:10" ht="19.5">
      <c r="A77" s="25" t="s">
        <v>324</v>
      </c>
      <c r="B77" s="6" t="s">
        <v>194</v>
      </c>
      <c r="C77" s="7">
        <v>11</v>
      </c>
      <c r="D77" s="8">
        <v>41</v>
      </c>
      <c r="E77" s="8">
        <v>44</v>
      </c>
      <c r="F77" s="8">
        <f t="shared" si="2"/>
        <v>85</v>
      </c>
      <c r="G77" s="41" t="s">
        <v>9</v>
      </c>
      <c r="H77" s="34">
        <v>17457</v>
      </c>
      <c r="J77" s="36">
        <f t="shared" si="3"/>
        <v>72</v>
      </c>
    </row>
    <row r="78" spans="1:10" ht="19.5">
      <c r="A78" s="25" t="s">
        <v>113</v>
      </c>
      <c r="B78" s="6" t="s">
        <v>190</v>
      </c>
      <c r="C78" s="7">
        <v>10</v>
      </c>
      <c r="D78" s="8">
        <v>40</v>
      </c>
      <c r="E78" s="8">
        <v>45</v>
      </c>
      <c r="F78" s="8">
        <f t="shared" si="2"/>
        <v>85</v>
      </c>
      <c r="G78" s="41" t="s">
        <v>9</v>
      </c>
      <c r="H78" s="34">
        <v>28609</v>
      </c>
      <c r="J78" s="36">
        <f t="shared" si="3"/>
        <v>41</v>
      </c>
    </row>
    <row r="79" spans="1:10" ht="19.5">
      <c r="A79" s="25" t="s">
        <v>85</v>
      </c>
      <c r="B79" s="6" t="s">
        <v>189</v>
      </c>
      <c r="C79" s="7">
        <v>7</v>
      </c>
      <c r="D79" s="8">
        <v>45</v>
      </c>
      <c r="E79" s="8">
        <v>41</v>
      </c>
      <c r="F79" s="8">
        <f t="shared" si="2"/>
        <v>86</v>
      </c>
      <c r="G79" s="41" t="s">
        <v>9</v>
      </c>
      <c r="H79" s="34">
        <v>28264</v>
      </c>
      <c r="J79" s="36">
        <f t="shared" si="3"/>
        <v>42</v>
      </c>
    </row>
    <row r="80" spans="1:10" ht="19.5">
      <c r="A80" s="81" t="s">
        <v>329</v>
      </c>
      <c r="B80" s="6" t="s">
        <v>200</v>
      </c>
      <c r="C80" s="7">
        <v>4</v>
      </c>
      <c r="D80" s="8">
        <v>45</v>
      </c>
      <c r="E80" s="8">
        <v>41</v>
      </c>
      <c r="F80" s="8">
        <f t="shared" si="2"/>
        <v>86</v>
      </c>
      <c r="G80" s="41" t="s">
        <v>9</v>
      </c>
      <c r="H80" s="34">
        <v>25494</v>
      </c>
      <c r="J80" s="36">
        <f t="shared" si="3"/>
        <v>50</v>
      </c>
    </row>
    <row r="81" spans="1:10" ht="19.5">
      <c r="A81" s="25" t="s">
        <v>242</v>
      </c>
      <c r="B81" s="6" t="s">
        <v>204</v>
      </c>
      <c r="C81" s="7">
        <v>3</v>
      </c>
      <c r="D81" s="8">
        <v>44</v>
      </c>
      <c r="E81" s="8">
        <v>42</v>
      </c>
      <c r="F81" s="8">
        <f t="shared" si="2"/>
        <v>86</v>
      </c>
      <c r="G81" s="41" t="s">
        <v>9</v>
      </c>
      <c r="H81" s="34">
        <v>28210</v>
      </c>
      <c r="J81" s="36">
        <f t="shared" si="3"/>
        <v>43</v>
      </c>
    </row>
    <row r="82" spans="1:10" ht="19.5">
      <c r="A82" s="25" t="s">
        <v>70</v>
      </c>
      <c r="B82" s="6" t="s">
        <v>194</v>
      </c>
      <c r="C82" s="7">
        <v>6</v>
      </c>
      <c r="D82" s="8">
        <v>43</v>
      </c>
      <c r="E82" s="8">
        <v>43</v>
      </c>
      <c r="F82" s="8">
        <f t="shared" si="2"/>
        <v>86</v>
      </c>
      <c r="G82" s="41" t="s">
        <v>9</v>
      </c>
      <c r="H82" s="34">
        <v>29698</v>
      </c>
      <c r="J82" s="36">
        <f t="shared" si="3"/>
        <v>38</v>
      </c>
    </row>
    <row r="83" spans="1:10" ht="19.5">
      <c r="A83" s="25" t="s">
        <v>180</v>
      </c>
      <c r="B83" s="6" t="s">
        <v>194</v>
      </c>
      <c r="C83" s="7">
        <v>7</v>
      </c>
      <c r="D83" s="8">
        <v>43</v>
      </c>
      <c r="E83" s="8">
        <v>43</v>
      </c>
      <c r="F83" s="8">
        <f t="shared" si="2"/>
        <v>86</v>
      </c>
      <c r="G83" s="41" t="s">
        <v>9</v>
      </c>
      <c r="H83" s="34">
        <v>25772</v>
      </c>
      <c r="J83" s="36">
        <f t="shared" si="3"/>
        <v>49</v>
      </c>
    </row>
    <row r="84" spans="1:10" ht="19.5">
      <c r="A84" s="25" t="s">
        <v>153</v>
      </c>
      <c r="B84" s="6" t="s">
        <v>189</v>
      </c>
      <c r="C84" s="7">
        <v>10</v>
      </c>
      <c r="D84" s="8">
        <v>43</v>
      </c>
      <c r="E84" s="8">
        <v>43</v>
      </c>
      <c r="F84" s="8">
        <f t="shared" si="2"/>
        <v>86</v>
      </c>
      <c r="G84" s="41" t="s">
        <v>9</v>
      </c>
      <c r="H84" s="34">
        <v>24928</v>
      </c>
      <c r="J84" s="36">
        <f t="shared" si="3"/>
        <v>52</v>
      </c>
    </row>
    <row r="85" spans="1:10" ht="19.5">
      <c r="A85" s="25" t="s">
        <v>251</v>
      </c>
      <c r="B85" s="6" t="s">
        <v>215</v>
      </c>
      <c r="C85" s="7">
        <v>6</v>
      </c>
      <c r="D85" s="8">
        <v>42</v>
      </c>
      <c r="E85" s="8">
        <v>44</v>
      </c>
      <c r="F85" s="8">
        <f t="shared" si="2"/>
        <v>86</v>
      </c>
      <c r="G85" s="41" t="s">
        <v>9</v>
      </c>
      <c r="H85" s="34">
        <v>27737</v>
      </c>
      <c r="J85" s="36">
        <f t="shared" si="3"/>
        <v>44</v>
      </c>
    </row>
    <row r="86" spans="1:10" ht="19.5">
      <c r="A86" s="25" t="s">
        <v>116</v>
      </c>
      <c r="B86" s="6" t="s">
        <v>190</v>
      </c>
      <c r="C86" s="7">
        <v>1</v>
      </c>
      <c r="D86" s="8">
        <v>41</v>
      </c>
      <c r="E86" s="8">
        <v>45</v>
      </c>
      <c r="F86" s="8">
        <f t="shared" si="2"/>
        <v>86</v>
      </c>
      <c r="G86" s="41" t="s">
        <v>9</v>
      </c>
      <c r="H86" s="34">
        <v>29031</v>
      </c>
      <c r="J86" s="36">
        <f t="shared" si="3"/>
        <v>40</v>
      </c>
    </row>
    <row r="87" spans="1:10" ht="19.5">
      <c r="A87" s="25" t="s">
        <v>73</v>
      </c>
      <c r="B87" s="6" t="s">
        <v>194</v>
      </c>
      <c r="C87" s="7">
        <v>4</v>
      </c>
      <c r="D87" s="8">
        <v>41</v>
      </c>
      <c r="E87" s="8">
        <v>45</v>
      </c>
      <c r="F87" s="8">
        <f t="shared" si="2"/>
        <v>86</v>
      </c>
      <c r="G87" s="41" t="s">
        <v>9</v>
      </c>
      <c r="H87" s="34">
        <v>25801</v>
      </c>
      <c r="J87" s="36">
        <f t="shared" si="3"/>
        <v>49</v>
      </c>
    </row>
    <row r="88" spans="1:10" ht="19.5">
      <c r="A88" s="25" t="s">
        <v>259</v>
      </c>
      <c r="B88" s="6" t="s">
        <v>200</v>
      </c>
      <c r="C88" s="7">
        <v>4</v>
      </c>
      <c r="D88" s="8">
        <v>38</v>
      </c>
      <c r="E88" s="8">
        <v>48</v>
      </c>
      <c r="F88" s="8">
        <f t="shared" si="2"/>
        <v>86</v>
      </c>
      <c r="G88" s="41" t="s">
        <v>9</v>
      </c>
      <c r="H88" s="34">
        <v>27244</v>
      </c>
      <c r="J88" s="36">
        <f t="shared" si="3"/>
        <v>45</v>
      </c>
    </row>
    <row r="89" spans="1:10" ht="19.5">
      <c r="A89" s="81" t="s">
        <v>332</v>
      </c>
      <c r="B89" s="6" t="s">
        <v>200</v>
      </c>
      <c r="C89" s="7">
        <v>8</v>
      </c>
      <c r="D89" s="8">
        <v>45</v>
      </c>
      <c r="E89" s="8">
        <v>42</v>
      </c>
      <c r="F89" s="8">
        <f t="shared" si="2"/>
        <v>87</v>
      </c>
      <c r="G89" s="41" t="s">
        <v>9</v>
      </c>
      <c r="H89" s="34">
        <v>25055</v>
      </c>
      <c r="J89" s="36">
        <f t="shared" si="3"/>
        <v>51</v>
      </c>
    </row>
    <row r="90" spans="1:10" ht="19.5">
      <c r="A90" s="25" t="s">
        <v>64</v>
      </c>
      <c r="B90" s="6" t="s">
        <v>194</v>
      </c>
      <c r="C90" s="7">
        <v>11</v>
      </c>
      <c r="D90" s="8">
        <v>43</v>
      </c>
      <c r="E90" s="8">
        <v>44</v>
      </c>
      <c r="F90" s="8">
        <f t="shared" si="2"/>
        <v>87</v>
      </c>
      <c r="G90" s="41" t="s">
        <v>9</v>
      </c>
      <c r="H90" s="34">
        <v>31450</v>
      </c>
      <c r="J90" s="36">
        <f t="shared" si="3"/>
        <v>34</v>
      </c>
    </row>
    <row r="91" spans="1:10" ht="19.5">
      <c r="A91" s="25" t="s">
        <v>249</v>
      </c>
      <c r="B91" s="6" t="s">
        <v>197</v>
      </c>
      <c r="C91" s="7">
        <v>6</v>
      </c>
      <c r="D91" s="8">
        <v>42</v>
      </c>
      <c r="E91" s="8">
        <v>45</v>
      </c>
      <c r="F91" s="8">
        <f t="shared" si="2"/>
        <v>87</v>
      </c>
      <c r="G91" s="41" t="s">
        <v>9</v>
      </c>
      <c r="H91" s="34">
        <v>27780</v>
      </c>
      <c r="J91" s="36">
        <f t="shared" si="3"/>
        <v>44</v>
      </c>
    </row>
    <row r="92" spans="1:10" ht="19.5">
      <c r="A92" s="25" t="s">
        <v>183</v>
      </c>
      <c r="B92" s="6" t="s">
        <v>194</v>
      </c>
      <c r="C92" s="7">
        <v>11</v>
      </c>
      <c r="D92" s="8">
        <v>41</v>
      </c>
      <c r="E92" s="8">
        <v>46</v>
      </c>
      <c r="F92" s="8">
        <f t="shared" si="2"/>
        <v>87</v>
      </c>
      <c r="G92" s="41" t="s">
        <v>9</v>
      </c>
      <c r="H92" s="34">
        <v>31220</v>
      </c>
      <c r="J92" s="36">
        <f t="shared" si="3"/>
        <v>34</v>
      </c>
    </row>
    <row r="93" spans="1:10" ht="19.5">
      <c r="A93" s="25" t="s">
        <v>266</v>
      </c>
      <c r="B93" s="6" t="s">
        <v>197</v>
      </c>
      <c r="C93" s="7">
        <v>3</v>
      </c>
      <c r="D93" s="8">
        <v>40</v>
      </c>
      <c r="E93" s="8">
        <v>47</v>
      </c>
      <c r="F93" s="8">
        <f t="shared" si="2"/>
        <v>87</v>
      </c>
      <c r="G93" s="41" t="s">
        <v>9</v>
      </c>
      <c r="H93" s="34">
        <v>26357</v>
      </c>
      <c r="J93" s="36">
        <f t="shared" si="3"/>
        <v>48</v>
      </c>
    </row>
    <row r="94" spans="1:10" ht="19.5">
      <c r="A94" s="25" t="s">
        <v>184</v>
      </c>
      <c r="B94" s="6" t="s">
        <v>189</v>
      </c>
      <c r="C94" s="7">
        <v>8</v>
      </c>
      <c r="D94" s="8">
        <v>45</v>
      </c>
      <c r="E94" s="8">
        <v>43</v>
      </c>
      <c r="F94" s="8">
        <f t="shared" si="2"/>
        <v>88</v>
      </c>
      <c r="G94" s="41" t="s">
        <v>9</v>
      </c>
      <c r="H94" s="34">
        <v>22419</v>
      </c>
      <c r="J94" s="36">
        <f t="shared" si="3"/>
        <v>58</v>
      </c>
    </row>
    <row r="95" spans="1:10" ht="19.5">
      <c r="A95" s="25" t="s">
        <v>120</v>
      </c>
      <c r="B95" s="6" t="s">
        <v>190</v>
      </c>
      <c r="C95" s="7">
        <v>7</v>
      </c>
      <c r="D95" s="8">
        <v>44</v>
      </c>
      <c r="E95" s="8">
        <v>44</v>
      </c>
      <c r="F95" s="8">
        <f t="shared" si="2"/>
        <v>88</v>
      </c>
      <c r="G95" s="41" t="s">
        <v>9</v>
      </c>
      <c r="H95" s="34">
        <v>34261</v>
      </c>
      <c r="J95" s="36">
        <f t="shared" si="3"/>
        <v>26</v>
      </c>
    </row>
    <row r="96" spans="1:10" ht="19.5">
      <c r="A96" s="25" t="s">
        <v>282</v>
      </c>
      <c r="B96" s="6" t="s">
        <v>192</v>
      </c>
      <c r="C96" s="7">
        <v>7</v>
      </c>
      <c r="D96" s="8">
        <v>44</v>
      </c>
      <c r="E96" s="8">
        <v>44</v>
      </c>
      <c r="F96" s="8">
        <f t="shared" si="2"/>
        <v>88</v>
      </c>
      <c r="G96" s="41" t="s">
        <v>9</v>
      </c>
      <c r="H96" s="34">
        <v>25455</v>
      </c>
      <c r="J96" s="36">
        <f t="shared" si="3"/>
        <v>50</v>
      </c>
    </row>
    <row r="97" spans="1:10" ht="19.5">
      <c r="A97" s="81" t="s">
        <v>166</v>
      </c>
      <c r="B97" s="6" t="s">
        <v>194</v>
      </c>
      <c r="C97" s="7">
        <v>16</v>
      </c>
      <c r="D97" s="8">
        <v>44</v>
      </c>
      <c r="E97" s="8">
        <v>44</v>
      </c>
      <c r="F97" s="8">
        <f t="shared" si="2"/>
        <v>88</v>
      </c>
      <c r="G97" s="41" t="s">
        <v>9</v>
      </c>
      <c r="H97" s="34">
        <v>24086</v>
      </c>
      <c r="J97" s="36">
        <f t="shared" si="3"/>
        <v>54</v>
      </c>
    </row>
    <row r="98" spans="1:10" ht="19.5">
      <c r="A98" s="25" t="s">
        <v>221</v>
      </c>
      <c r="B98" s="6" t="s">
        <v>204</v>
      </c>
      <c r="C98" s="7">
        <v>9</v>
      </c>
      <c r="D98" s="8">
        <v>43</v>
      </c>
      <c r="E98" s="8">
        <v>45</v>
      </c>
      <c r="F98" s="8">
        <f t="shared" si="2"/>
        <v>88</v>
      </c>
      <c r="G98" s="41" t="s">
        <v>9</v>
      </c>
      <c r="H98" s="34">
        <v>30077</v>
      </c>
      <c r="J98" s="36">
        <f t="shared" si="3"/>
        <v>37</v>
      </c>
    </row>
    <row r="99" spans="1:10" ht="19.5">
      <c r="A99" s="25" t="s">
        <v>226</v>
      </c>
      <c r="B99" s="6" t="s">
        <v>197</v>
      </c>
      <c r="C99" s="7">
        <v>2</v>
      </c>
      <c r="D99" s="8">
        <v>43</v>
      </c>
      <c r="E99" s="8">
        <v>45</v>
      </c>
      <c r="F99" s="8">
        <f t="shared" si="2"/>
        <v>88</v>
      </c>
      <c r="G99" s="41" t="s">
        <v>9</v>
      </c>
      <c r="H99" s="34">
        <v>29087</v>
      </c>
      <c r="J99" s="36">
        <f t="shared" si="3"/>
        <v>40</v>
      </c>
    </row>
    <row r="100" spans="1:10" ht="19.5">
      <c r="A100" s="25" t="s">
        <v>312</v>
      </c>
      <c r="B100" s="6" t="s">
        <v>188</v>
      </c>
      <c r="C100" s="7">
        <v>9</v>
      </c>
      <c r="D100" s="8">
        <v>43</v>
      </c>
      <c r="E100" s="8">
        <v>45</v>
      </c>
      <c r="F100" s="8">
        <f t="shared" si="2"/>
        <v>88</v>
      </c>
      <c r="G100" s="41" t="s">
        <v>9</v>
      </c>
      <c r="H100" s="34">
        <v>21345</v>
      </c>
      <c r="J100" s="36">
        <f t="shared" si="3"/>
        <v>61</v>
      </c>
    </row>
    <row r="101" spans="1:10" ht="19.5">
      <c r="A101" s="25" t="s">
        <v>112</v>
      </c>
      <c r="B101" s="6" t="s">
        <v>194</v>
      </c>
      <c r="C101" s="7">
        <v>15</v>
      </c>
      <c r="D101" s="8">
        <v>43</v>
      </c>
      <c r="E101" s="8">
        <v>45</v>
      </c>
      <c r="F101" s="8">
        <f t="shared" si="2"/>
        <v>88</v>
      </c>
      <c r="G101" s="41" t="s">
        <v>9</v>
      </c>
      <c r="H101" s="34">
        <v>21607</v>
      </c>
      <c r="J101" s="36">
        <f t="shared" si="3"/>
        <v>61</v>
      </c>
    </row>
    <row r="102" spans="1:10" ht="19.5">
      <c r="A102" s="25" t="s">
        <v>148</v>
      </c>
      <c r="B102" s="6" t="s">
        <v>190</v>
      </c>
      <c r="C102" s="7">
        <v>13</v>
      </c>
      <c r="D102" s="8">
        <v>42</v>
      </c>
      <c r="E102" s="8">
        <v>46</v>
      </c>
      <c r="F102" s="8">
        <f t="shared" si="2"/>
        <v>88</v>
      </c>
      <c r="G102" s="41" t="s">
        <v>9</v>
      </c>
      <c r="H102" s="34">
        <v>30953</v>
      </c>
      <c r="J102" s="36">
        <f t="shared" si="3"/>
        <v>35</v>
      </c>
    </row>
    <row r="103" spans="1:10" ht="19.5">
      <c r="A103" s="25" t="s">
        <v>65</v>
      </c>
      <c r="B103" s="6" t="s">
        <v>194</v>
      </c>
      <c r="C103" s="7">
        <v>7</v>
      </c>
      <c r="D103" s="8">
        <v>46</v>
      </c>
      <c r="E103" s="8">
        <v>43</v>
      </c>
      <c r="F103" s="8">
        <f t="shared" si="2"/>
        <v>89</v>
      </c>
      <c r="G103" s="41" t="s">
        <v>9</v>
      </c>
      <c r="H103" s="34">
        <v>29055</v>
      </c>
      <c r="J103" s="36">
        <f t="shared" si="3"/>
        <v>40</v>
      </c>
    </row>
    <row r="104" spans="1:10" ht="19.5">
      <c r="A104" s="25" t="s">
        <v>314</v>
      </c>
      <c r="B104" s="6" t="s">
        <v>194</v>
      </c>
      <c r="C104" s="7">
        <v>11</v>
      </c>
      <c r="D104" s="8">
        <v>44</v>
      </c>
      <c r="E104" s="8">
        <v>45</v>
      </c>
      <c r="F104" s="8">
        <f t="shared" si="2"/>
        <v>89</v>
      </c>
      <c r="G104" s="41" t="s">
        <v>9</v>
      </c>
      <c r="H104" s="34">
        <v>21304</v>
      </c>
      <c r="J104" s="36">
        <f t="shared" si="3"/>
        <v>61</v>
      </c>
    </row>
    <row r="105" spans="1:10" ht="19.5">
      <c r="A105" s="25" t="s">
        <v>109</v>
      </c>
      <c r="B105" s="6" t="s">
        <v>194</v>
      </c>
      <c r="C105" s="7">
        <v>18</v>
      </c>
      <c r="D105" s="8">
        <v>44</v>
      </c>
      <c r="E105" s="8">
        <v>45</v>
      </c>
      <c r="F105" s="8">
        <f t="shared" si="2"/>
        <v>89</v>
      </c>
      <c r="G105" s="41" t="s">
        <v>9</v>
      </c>
      <c r="H105" s="34">
        <v>20123</v>
      </c>
      <c r="J105" s="36">
        <f t="shared" si="3"/>
        <v>65</v>
      </c>
    </row>
    <row r="106" spans="1:10" ht="19.5">
      <c r="A106" s="25" t="s">
        <v>223</v>
      </c>
      <c r="B106" s="6" t="s">
        <v>197</v>
      </c>
      <c r="C106" s="7">
        <v>1</v>
      </c>
      <c r="D106" s="8">
        <v>43</v>
      </c>
      <c r="E106" s="8">
        <v>46</v>
      </c>
      <c r="F106" s="8">
        <f t="shared" si="2"/>
        <v>89</v>
      </c>
      <c r="G106" s="41" t="s">
        <v>9</v>
      </c>
      <c r="H106" s="34">
        <v>29353</v>
      </c>
      <c r="J106" s="36">
        <f t="shared" si="3"/>
        <v>39</v>
      </c>
    </row>
    <row r="107" spans="1:10" ht="19.5">
      <c r="A107" s="81" t="s">
        <v>176</v>
      </c>
      <c r="B107" s="6" t="s">
        <v>194</v>
      </c>
      <c r="C107" s="7">
        <v>19</v>
      </c>
      <c r="D107" s="8">
        <v>43</v>
      </c>
      <c r="E107" s="8">
        <v>46</v>
      </c>
      <c r="F107" s="8">
        <f t="shared" si="2"/>
        <v>89</v>
      </c>
      <c r="G107" s="41" t="s">
        <v>9</v>
      </c>
      <c r="H107" s="34">
        <v>31852</v>
      </c>
      <c r="J107" s="36">
        <f t="shared" si="3"/>
        <v>33</v>
      </c>
    </row>
    <row r="108" spans="1:10" ht="19.5">
      <c r="A108" s="81" t="s">
        <v>164</v>
      </c>
      <c r="B108" s="6" t="s">
        <v>194</v>
      </c>
      <c r="C108" s="7">
        <v>18</v>
      </c>
      <c r="D108" s="8">
        <v>42</v>
      </c>
      <c r="E108" s="8">
        <v>47</v>
      </c>
      <c r="F108" s="8">
        <f t="shared" si="2"/>
        <v>89</v>
      </c>
      <c r="G108" s="41" t="s">
        <v>9</v>
      </c>
      <c r="H108" s="34">
        <v>23537</v>
      </c>
      <c r="J108" s="36">
        <f t="shared" si="3"/>
        <v>55</v>
      </c>
    </row>
    <row r="109" spans="1:10" ht="19.5">
      <c r="A109" s="25" t="s">
        <v>317</v>
      </c>
      <c r="B109" s="6" t="s">
        <v>200</v>
      </c>
      <c r="C109" s="7">
        <v>12</v>
      </c>
      <c r="D109" s="8">
        <v>45</v>
      </c>
      <c r="E109" s="8">
        <v>45</v>
      </c>
      <c r="F109" s="8">
        <f t="shared" si="2"/>
        <v>90</v>
      </c>
      <c r="G109" s="41" t="s">
        <v>9</v>
      </c>
      <c r="H109" s="34">
        <v>20847</v>
      </c>
      <c r="J109" s="36">
        <f t="shared" si="3"/>
        <v>63</v>
      </c>
    </row>
    <row r="110" spans="1:10" ht="19.5">
      <c r="A110" s="25" t="s">
        <v>203</v>
      </c>
      <c r="B110" s="6" t="s">
        <v>204</v>
      </c>
      <c r="C110" s="7">
        <v>4</v>
      </c>
      <c r="D110" s="8">
        <v>44</v>
      </c>
      <c r="E110" s="8">
        <v>46</v>
      </c>
      <c r="F110" s="8">
        <f t="shared" si="2"/>
        <v>90</v>
      </c>
      <c r="G110" s="41" t="s">
        <v>9</v>
      </c>
      <c r="H110" s="34">
        <v>31803</v>
      </c>
      <c r="J110" s="36">
        <f t="shared" si="3"/>
        <v>33</v>
      </c>
    </row>
    <row r="111" spans="1:10" ht="19.5">
      <c r="A111" s="25" t="s">
        <v>146</v>
      </c>
      <c r="B111" s="6" t="s">
        <v>190</v>
      </c>
      <c r="C111" s="7">
        <v>12</v>
      </c>
      <c r="D111" s="8">
        <v>44</v>
      </c>
      <c r="E111" s="8">
        <v>46</v>
      </c>
      <c r="F111" s="8">
        <f t="shared" si="2"/>
        <v>90</v>
      </c>
      <c r="G111" s="41" t="s">
        <v>9</v>
      </c>
      <c r="H111" s="34">
        <v>32865</v>
      </c>
      <c r="J111" s="36">
        <f t="shared" si="3"/>
        <v>30</v>
      </c>
    </row>
    <row r="112" spans="1:10" ht="19.5">
      <c r="A112" s="25" t="s">
        <v>291</v>
      </c>
      <c r="B112" s="6" t="s">
        <v>200</v>
      </c>
      <c r="C112" s="7">
        <v>15</v>
      </c>
      <c r="D112" s="8">
        <v>44</v>
      </c>
      <c r="E112" s="8">
        <v>46</v>
      </c>
      <c r="F112" s="8">
        <f t="shared" si="2"/>
        <v>90</v>
      </c>
      <c r="G112" s="41" t="s">
        <v>9</v>
      </c>
      <c r="H112" s="34">
        <v>24177</v>
      </c>
      <c r="J112" s="36">
        <f t="shared" si="3"/>
        <v>54</v>
      </c>
    </row>
    <row r="113" spans="1:10" ht="19.5">
      <c r="A113" s="25" t="s">
        <v>248</v>
      </c>
      <c r="B113" s="6" t="s">
        <v>197</v>
      </c>
      <c r="C113" s="7">
        <v>10</v>
      </c>
      <c r="D113" s="8">
        <v>42</v>
      </c>
      <c r="E113" s="8">
        <v>48</v>
      </c>
      <c r="F113" s="8">
        <f t="shared" si="2"/>
        <v>90</v>
      </c>
      <c r="G113" s="41" t="s">
        <v>9</v>
      </c>
      <c r="H113" s="34">
        <v>27790</v>
      </c>
      <c r="J113" s="36">
        <f t="shared" si="3"/>
        <v>44</v>
      </c>
    </row>
    <row r="114" spans="1:10" ht="19.5">
      <c r="A114" s="25" t="s">
        <v>281</v>
      </c>
      <c r="B114" s="6" t="s">
        <v>190</v>
      </c>
      <c r="C114" s="7">
        <v>5</v>
      </c>
      <c r="D114" s="8">
        <v>42</v>
      </c>
      <c r="E114" s="8">
        <v>48</v>
      </c>
      <c r="F114" s="8">
        <f t="shared" si="2"/>
        <v>90</v>
      </c>
      <c r="G114" s="41" t="s">
        <v>9</v>
      </c>
      <c r="H114" s="34">
        <v>25461</v>
      </c>
      <c r="J114" s="36">
        <f t="shared" si="3"/>
        <v>50</v>
      </c>
    </row>
    <row r="115" spans="1:10" ht="19.5">
      <c r="A115" s="25" t="s">
        <v>241</v>
      </c>
      <c r="B115" s="6" t="s">
        <v>204</v>
      </c>
      <c r="C115" s="7">
        <v>6</v>
      </c>
      <c r="D115" s="8">
        <v>49</v>
      </c>
      <c r="E115" s="8">
        <v>42</v>
      </c>
      <c r="F115" s="8">
        <f t="shared" si="2"/>
        <v>91</v>
      </c>
      <c r="G115" s="41" t="s">
        <v>9</v>
      </c>
      <c r="H115" s="34">
        <v>28221</v>
      </c>
      <c r="J115" s="36">
        <f t="shared" si="3"/>
        <v>42</v>
      </c>
    </row>
    <row r="116" spans="1:10" ht="19.5">
      <c r="A116" s="25" t="s">
        <v>111</v>
      </c>
      <c r="B116" s="6" t="s">
        <v>194</v>
      </c>
      <c r="C116" s="7">
        <v>11</v>
      </c>
      <c r="D116" s="8">
        <v>47</v>
      </c>
      <c r="E116" s="8">
        <v>44</v>
      </c>
      <c r="F116" s="8">
        <f t="shared" si="2"/>
        <v>91</v>
      </c>
      <c r="G116" s="41" t="s">
        <v>9</v>
      </c>
      <c r="H116" s="34">
        <v>21303</v>
      </c>
      <c r="J116" s="36">
        <f t="shared" si="3"/>
        <v>61</v>
      </c>
    </row>
    <row r="117" spans="1:10" ht="19.5">
      <c r="A117" s="25" t="s">
        <v>187</v>
      </c>
      <c r="B117" s="6" t="s">
        <v>188</v>
      </c>
      <c r="C117" s="7">
        <v>8</v>
      </c>
      <c r="D117" s="8">
        <v>46</v>
      </c>
      <c r="E117" s="8">
        <v>45</v>
      </c>
      <c r="F117" s="8">
        <f t="shared" si="2"/>
        <v>91</v>
      </c>
      <c r="G117" s="41" t="s">
        <v>9</v>
      </c>
      <c r="H117" s="34">
        <v>35071</v>
      </c>
      <c r="J117" s="36">
        <f t="shared" si="3"/>
        <v>24</v>
      </c>
    </row>
    <row r="118" spans="1:10" ht="19.5">
      <c r="A118" s="25" t="s">
        <v>264</v>
      </c>
      <c r="B118" s="6" t="s">
        <v>269</v>
      </c>
      <c r="C118" s="7">
        <v>12</v>
      </c>
      <c r="D118" s="8">
        <v>44</v>
      </c>
      <c r="E118" s="8">
        <v>47</v>
      </c>
      <c r="F118" s="8">
        <f t="shared" si="2"/>
        <v>91</v>
      </c>
      <c r="G118" s="41" t="s">
        <v>9</v>
      </c>
      <c r="H118" s="34">
        <v>26665</v>
      </c>
      <c r="J118" s="36">
        <f t="shared" si="3"/>
        <v>47</v>
      </c>
    </row>
    <row r="119" spans="1:10" ht="19.5">
      <c r="A119" s="25" t="s">
        <v>76</v>
      </c>
      <c r="B119" s="6" t="s">
        <v>194</v>
      </c>
      <c r="C119" s="7">
        <v>14</v>
      </c>
      <c r="D119" s="8">
        <v>47</v>
      </c>
      <c r="E119" s="8">
        <v>45</v>
      </c>
      <c r="F119" s="8">
        <f t="shared" si="2"/>
        <v>92</v>
      </c>
      <c r="G119" s="41" t="s">
        <v>9</v>
      </c>
      <c r="H119" s="34">
        <v>24209</v>
      </c>
      <c r="J119" s="36">
        <f t="shared" si="3"/>
        <v>53</v>
      </c>
    </row>
    <row r="120" spans="1:10" ht="19.5">
      <c r="A120" s="25" t="s">
        <v>302</v>
      </c>
      <c r="B120" s="6" t="s">
        <v>189</v>
      </c>
      <c r="C120" s="7">
        <v>15</v>
      </c>
      <c r="D120" s="8">
        <v>47</v>
      </c>
      <c r="E120" s="8">
        <v>45</v>
      </c>
      <c r="F120" s="8">
        <f t="shared" si="2"/>
        <v>92</v>
      </c>
      <c r="G120" s="41" t="s">
        <v>9</v>
      </c>
      <c r="H120" s="34">
        <v>22612</v>
      </c>
      <c r="J120" s="36">
        <f t="shared" si="3"/>
        <v>58</v>
      </c>
    </row>
    <row r="121" spans="1:10" ht="19.5">
      <c r="A121" s="25" t="s">
        <v>214</v>
      </c>
      <c r="B121" s="6" t="s">
        <v>215</v>
      </c>
      <c r="C121" s="7">
        <v>5</v>
      </c>
      <c r="D121" s="8">
        <v>46</v>
      </c>
      <c r="E121" s="8">
        <v>46</v>
      </c>
      <c r="F121" s="8">
        <f t="shared" si="2"/>
        <v>92</v>
      </c>
      <c r="G121" s="41" t="s">
        <v>9</v>
      </c>
      <c r="H121" s="34">
        <v>31084</v>
      </c>
      <c r="J121" s="36">
        <f t="shared" si="3"/>
        <v>35</v>
      </c>
    </row>
    <row r="122" spans="1:10" ht="19.5">
      <c r="A122" s="25" t="s">
        <v>138</v>
      </c>
      <c r="B122" s="6" t="s">
        <v>190</v>
      </c>
      <c r="C122" s="7">
        <v>8</v>
      </c>
      <c r="D122" s="8">
        <v>45</v>
      </c>
      <c r="E122" s="8">
        <v>47</v>
      </c>
      <c r="F122" s="8">
        <f t="shared" si="2"/>
        <v>92</v>
      </c>
      <c r="G122" s="41" t="s">
        <v>9</v>
      </c>
      <c r="H122" s="34">
        <v>31223</v>
      </c>
      <c r="J122" s="36">
        <f t="shared" si="3"/>
        <v>34</v>
      </c>
    </row>
    <row r="123" spans="1:10" ht="19.5">
      <c r="A123" s="25" t="s">
        <v>118</v>
      </c>
      <c r="B123" s="6" t="s">
        <v>190</v>
      </c>
      <c r="C123" s="7">
        <v>9</v>
      </c>
      <c r="D123" s="8">
        <v>45</v>
      </c>
      <c r="E123" s="8">
        <v>47</v>
      </c>
      <c r="F123" s="8">
        <f t="shared" si="2"/>
        <v>92</v>
      </c>
      <c r="G123" s="41" t="s">
        <v>9</v>
      </c>
      <c r="H123" s="34">
        <v>28019</v>
      </c>
      <c r="J123" s="36">
        <f t="shared" si="3"/>
        <v>43</v>
      </c>
    </row>
    <row r="124" spans="1:10" ht="19.5">
      <c r="A124" s="81" t="s">
        <v>135</v>
      </c>
      <c r="B124" s="6" t="s">
        <v>194</v>
      </c>
      <c r="C124" s="7">
        <v>17</v>
      </c>
      <c r="D124" s="8">
        <v>44</v>
      </c>
      <c r="E124" s="8">
        <v>48</v>
      </c>
      <c r="F124" s="8">
        <f t="shared" si="2"/>
        <v>92</v>
      </c>
      <c r="G124" s="41" t="s">
        <v>9</v>
      </c>
      <c r="H124" s="34">
        <v>22918</v>
      </c>
      <c r="J124" s="36">
        <f t="shared" si="3"/>
        <v>57</v>
      </c>
    </row>
    <row r="125" spans="1:10" ht="19.5">
      <c r="A125" s="25" t="s">
        <v>260</v>
      </c>
      <c r="B125" s="6" t="s">
        <v>204</v>
      </c>
      <c r="C125" s="7">
        <v>14</v>
      </c>
      <c r="D125" s="8">
        <v>42</v>
      </c>
      <c r="E125" s="8">
        <v>50</v>
      </c>
      <c r="F125" s="8">
        <f t="shared" si="2"/>
        <v>92</v>
      </c>
      <c r="G125" s="41" t="s">
        <v>9</v>
      </c>
      <c r="H125" s="34">
        <v>27166</v>
      </c>
      <c r="J125" s="36">
        <f t="shared" si="3"/>
        <v>45</v>
      </c>
    </row>
    <row r="126" spans="1:10" ht="19.5">
      <c r="A126" s="25" t="s">
        <v>316</v>
      </c>
      <c r="B126" s="6" t="s">
        <v>268</v>
      </c>
      <c r="C126" s="7">
        <v>13</v>
      </c>
      <c r="D126" s="8">
        <v>52</v>
      </c>
      <c r="E126" s="8">
        <v>41</v>
      </c>
      <c r="F126" s="8">
        <f t="shared" si="2"/>
        <v>93</v>
      </c>
      <c r="G126" s="41" t="s">
        <v>9</v>
      </c>
      <c r="H126" s="34">
        <v>20955</v>
      </c>
      <c r="J126" s="36">
        <f t="shared" si="3"/>
        <v>62</v>
      </c>
    </row>
    <row r="127" spans="1:10" ht="19.5">
      <c r="A127" s="25" t="s">
        <v>66</v>
      </c>
      <c r="B127" s="6" t="s">
        <v>194</v>
      </c>
      <c r="C127" s="7">
        <v>16</v>
      </c>
      <c r="D127" s="8">
        <v>49</v>
      </c>
      <c r="E127" s="8">
        <v>44</v>
      </c>
      <c r="F127" s="8">
        <f t="shared" si="2"/>
        <v>93</v>
      </c>
      <c r="G127" s="41" t="s">
        <v>9</v>
      </c>
      <c r="H127" s="34">
        <v>29132</v>
      </c>
      <c r="J127" s="36">
        <f t="shared" si="3"/>
        <v>40</v>
      </c>
    </row>
    <row r="128" spans="1:10" ht="19.5">
      <c r="A128" s="25" t="s">
        <v>63</v>
      </c>
      <c r="B128" s="6" t="s">
        <v>194</v>
      </c>
      <c r="C128" s="7">
        <v>10</v>
      </c>
      <c r="D128" s="8">
        <v>47</v>
      </c>
      <c r="E128" s="8">
        <v>46</v>
      </c>
      <c r="F128" s="8">
        <f t="shared" si="2"/>
        <v>93</v>
      </c>
      <c r="G128" s="41" t="s">
        <v>9</v>
      </c>
      <c r="H128" s="34">
        <v>28827</v>
      </c>
      <c r="J128" s="36">
        <f t="shared" si="3"/>
        <v>41</v>
      </c>
    </row>
    <row r="129" spans="1:10" ht="19.5">
      <c r="A129" s="25" t="s">
        <v>74</v>
      </c>
      <c r="B129" s="6" t="s">
        <v>194</v>
      </c>
      <c r="C129" s="7">
        <v>13</v>
      </c>
      <c r="D129" s="8">
        <v>47</v>
      </c>
      <c r="E129" s="8">
        <v>46</v>
      </c>
      <c r="F129" s="8">
        <f t="shared" si="2"/>
        <v>93</v>
      </c>
      <c r="G129" s="41" t="s">
        <v>9</v>
      </c>
      <c r="H129" s="34">
        <v>27011</v>
      </c>
      <c r="J129" s="36">
        <f t="shared" si="3"/>
        <v>46</v>
      </c>
    </row>
    <row r="130" spans="1:10" ht="19.5">
      <c r="A130" s="25" t="s">
        <v>275</v>
      </c>
      <c r="B130" s="6" t="s">
        <v>188</v>
      </c>
      <c r="C130" s="7">
        <v>11</v>
      </c>
      <c r="D130" s="8">
        <v>47</v>
      </c>
      <c r="E130" s="8">
        <v>46</v>
      </c>
      <c r="F130" s="8">
        <f t="shared" si="2"/>
        <v>93</v>
      </c>
      <c r="G130" s="41" t="s">
        <v>9</v>
      </c>
      <c r="H130" s="34">
        <v>25957</v>
      </c>
      <c r="J130" s="36">
        <f t="shared" si="3"/>
        <v>49</v>
      </c>
    </row>
    <row r="131" spans="1:10" ht="19.5">
      <c r="A131" s="25" t="s">
        <v>280</v>
      </c>
      <c r="B131" s="6" t="s">
        <v>267</v>
      </c>
      <c r="C131" s="7">
        <v>19</v>
      </c>
      <c r="D131" s="8">
        <v>47</v>
      </c>
      <c r="E131" s="8">
        <v>46</v>
      </c>
      <c r="F131" s="8">
        <f t="shared" si="2"/>
        <v>93</v>
      </c>
      <c r="G131" s="41" t="s">
        <v>9</v>
      </c>
      <c r="H131" s="34">
        <v>25613</v>
      </c>
      <c r="J131" s="36">
        <f t="shared" si="3"/>
        <v>50</v>
      </c>
    </row>
    <row r="132" spans="1:10" ht="19.5">
      <c r="A132" s="25" t="s">
        <v>160</v>
      </c>
      <c r="B132" s="6" t="s">
        <v>190</v>
      </c>
      <c r="C132" s="7">
        <v>5</v>
      </c>
      <c r="D132" s="8">
        <v>45</v>
      </c>
      <c r="E132" s="8">
        <v>48</v>
      </c>
      <c r="F132" s="8">
        <f t="shared" si="2"/>
        <v>93</v>
      </c>
      <c r="G132" s="41" t="s">
        <v>9</v>
      </c>
      <c r="H132" s="34">
        <v>30789</v>
      </c>
      <c r="J132" s="36">
        <f t="shared" si="3"/>
        <v>35</v>
      </c>
    </row>
    <row r="133" spans="1:10" ht="19.5">
      <c r="A133" s="25" t="s">
        <v>88</v>
      </c>
      <c r="B133" s="6" t="s">
        <v>189</v>
      </c>
      <c r="C133" s="7">
        <v>12</v>
      </c>
      <c r="D133" s="8">
        <v>48</v>
      </c>
      <c r="E133" s="8">
        <v>46</v>
      </c>
      <c r="F133" s="8">
        <f t="shared" si="2"/>
        <v>94</v>
      </c>
      <c r="G133" s="41" t="s">
        <v>9</v>
      </c>
      <c r="H133" s="34">
        <v>28086</v>
      </c>
      <c r="J133" s="36">
        <f t="shared" si="3"/>
        <v>43</v>
      </c>
    </row>
    <row r="134" spans="1:10" ht="19.5">
      <c r="A134" s="25" t="s">
        <v>289</v>
      </c>
      <c r="B134" s="6" t="s">
        <v>192</v>
      </c>
      <c r="C134" s="7">
        <v>13</v>
      </c>
      <c r="D134" s="8">
        <v>48</v>
      </c>
      <c r="E134" s="8">
        <v>46</v>
      </c>
      <c r="F134" s="8">
        <f t="shared" si="2"/>
        <v>94</v>
      </c>
      <c r="G134" s="41" t="s">
        <v>9</v>
      </c>
      <c r="H134" s="34">
        <v>24506</v>
      </c>
      <c r="J134" s="36">
        <f t="shared" si="3"/>
        <v>53</v>
      </c>
    </row>
    <row r="135" spans="1:10" ht="19.5">
      <c r="A135" s="25" t="s">
        <v>231</v>
      </c>
      <c r="B135" s="6" t="s">
        <v>190</v>
      </c>
      <c r="C135" s="7">
        <v>15</v>
      </c>
      <c r="D135" s="8">
        <v>47</v>
      </c>
      <c r="E135" s="8">
        <v>47</v>
      </c>
      <c r="F135" s="8">
        <f t="shared" si="2"/>
        <v>94</v>
      </c>
      <c r="G135" s="41" t="s">
        <v>9</v>
      </c>
      <c r="H135" s="34">
        <v>28559</v>
      </c>
      <c r="J135" s="36">
        <f t="shared" si="3"/>
        <v>42</v>
      </c>
    </row>
    <row r="136" spans="1:10" ht="19.5">
      <c r="A136" s="25" t="s">
        <v>96</v>
      </c>
      <c r="B136" s="6" t="s">
        <v>194</v>
      </c>
      <c r="C136" s="7">
        <v>17</v>
      </c>
      <c r="D136" s="8">
        <v>47</v>
      </c>
      <c r="E136" s="8">
        <v>47</v>
      </c>
      <c r="F136" s="8">
        <f t="shared" si="2"/>
        <v>94</v>
      </c>
      <c r="G136" s="41" t="s">
        <v>9</v>
      </c>
      <c r="H136" s="34">
        <v>19766</v>
      </c>
      <c r="J136" s="36">
        <f t="shared" si="3"/>
        <v>66</v>
      </c>
    </row>
    <row r="137" spans="1:10" ht="19.5">
      <c r="A137" s="25" t="s">
        <v>211</v>
      </c>
      <c r="B137" s="6" t="s">
        <v>190</v>
      </c>
      <c r="C137" s="7">
        <v>1</v>
      </c>
      <c r="D137" s="8">
        <v>46</v>
      </c>
      <c r="E137" s="8">
        <v>48</v>
      </c>
      <c r="F137" s="8">
        <f t="shared" si="2"/>
        <v>94</v>
      </c>
      <c r="G137" s="41" t="s">
        <v>9</v>
      </c>
      <c r="H137" s="34">
        <v>31195</v>
      </c>
      <c r="J137" s="36">
        <f t="shared" si="3"/>
        <v>34</v>
      </c>
    </row>
    <row r="138" spans="1:10" ht="19.5">
      <c r="A138" s="25" t="s">
        <v>142</v>
      </c>
      <c r="B138" s="6" t="s">
        <v>189</v>
      </c>
      <c r="C138" s="7">
        <v>17</v>
      </c>
      <c r="D138" s="8">
        <v>46</v>
      </c>
      <c r="E138" s="8">
        <v>48</v>
      </c>
      <c r="F138" s="8">
        <f t="shared" ref="F138:F201" si="4">SUM(D138+E138)</f>
        <v>94</v>
      </c>
      <c r="G138" s="41" t="s">
        <v>9</v>
      </c>
      <c r="H138" s="34">
        <v>23449</v>
      </c>
      <c r="J138" s="36">
        <f t="shared" si="3"/>
        <v>56</v>
      </c>
    </row>
    <row r="139" spans="1:10" ht="19.5">
      <c r="A139" s="25" t="s">
        <v>143</v>
      </c>
      <c r="B139" s="6" t="s">
        <v>189</v>
      </c>
      <c r="C139" s="7">
        <v>18</v>
      </c>
      <c r="D139" s="8">
        <v>45</v>
      </c>
      <c r="E139" s="8">
        <v>49</v>
      </c>
      <c r="F139" s="8">
        <f t="shared" si="4"/>
        <v>94</v>
      </c>
      <c r="G139" s="41" t="s">
        <v>9</v>
      </c>
      <c r="H139" s="34">
        <v>29423</v>
      </c>
      <c r="J139" s="36">
        <f t="shared" si="3"/>
        <v>39</v>
      </c>
    </row>
    <row r="140" spans="1:10" ht="19.5">
      <c r="A140" s="25" t="s">
        <v>140</v>
      </c>
      <c r="B140" s="6" t="s">
        <v>189</v>
      </c>
      <c r="C140" s="7">
        <v>12</v>
      </c>
      <c r="D140" s="8">
        <v>45</v>
      </c>
      <c r="E140" s="8">
        <v>49</v>
      </c>
      <c r="F140" s="8">
        <f t="shared" si="4"/>
        <v>94</v>
      </c>
      <c r="G140" s="41" t="s">
        <v>9</v>
      </c>
      <c r="H140" s="34">
        <v>22573</v>
      </c>
      <c r="J140" s="36">
        <f t="shared" ref="J140:J203" si="5" xml:space="preserve"> DATEDIF(H140,$J$6,"y")</f>
        <v>58</v>
      </c>
    </row>
    <row r="141" spans="1:10" ht="19.5">
      <c r="A141" s="25" t="s">
        <v>321</v>
      </c>
      <c r="B141" s="6" t="s">
        <v>188</v>
      </c>
      <c r="C141" s="7">
        <v>8</v>
      </c>
      <c r="D141" s="8">
        <v>43</v>
      </c>
      <c r="E141" s="8">
        <v>51</v>
      </c>
      <c r="F141" s="8">
        <f t="shared" si="4"/>
        <v>94</v>
      </c>
      <c r="G141" s="41" t="s">
        <v>9</v>
      </c>
      <c r="H141" s="34">
        <v>19762</v>
      </c>
      <c r="J141" s="36">
        <f t="shared" si="5"/>
        <v>66</v>
      </c>
    </row>
    <row r="142" spans="1:10" ht="19.5">
      <c r="A142" s="25" t="s">
        <v>325</v>
      </c>
      <c r="B142" s="6" t="s">
        <v>194</v>
      </c>
      <c r="C142" s="7">
        <v>23</v>
      </c>
      <c r="D142" s="8">
        <v>49</v>
      </c>
      <c r="E142" s="8">
        <v>46</v>
      </c>
      <c r="F142" s="8">
        <f t="shared" si="4"/>
        <v>95</v>
      </c>
      <c r="G142" s="41" t="s">
        <v>9</v>
      </c>
      <c r="H142" s="34">
        <v>16047</v>
      </c>
      <c r="J142" s="36">
        <f t="shared" si="5"/>
        <v>76</v>
      </c>
    </row>
    <row r="143" spans="1:10" ht="19.5">
      <c r="A143" s="25" t="s">
        <v>128</v>
      </c>
      <c r="B143" s="6" t="s">
        <v>194</v>
      </c>
      <c r="C143" s="7">
        <v>15</v>
      </c>
      <c r="D143" s="8">
        <v>45</v>
      </c>
      <c r="E143" s="8">
        <v>50</v>
      </c>
      <c r="F143" s="8">
        <f t="shared" si="4"/>
        <v>95</v>
      </c>
      <c r="G143" s="41" t="s">
        <v>9</v>
      </c>
      <c r="H143" s="34">
        <v>27177</v>
      </c>
      <c r="J143" s="36">
        <f t="shared" si="5"/>
        <v>45</v>
      </c>
    </row>
    <row r="144" spans="1:10" ht="19.5">
      <c r="A144" s="25" t="s">
        <v>110</v>
      </c>
      <c r="B144" s="6" t="s">
        <v>194</v>
      </c>
      <c r="C144" s="7">
        <v>12</v>
      </c>
      <c r="D144" s="8">
        <v>45</v>
      </c>
      <c r="E144" s="8">
        <v>50</v>
      </c>
      <c r="F144" s="8">
        <f t="shared" si="4"/>
        <v>95</v>
      </c>
      <c r="G144" s="41" t="s">
        <v>9</v>
      </c>
      <c r="H144" s="34">
        <v>18379</v>
      </c>
      <c r="J144" s="36">
        <f t="shared" si="5"/>
        <v>69</v>
      </c>
    </row>
    <row r="145" spans="1:10" ht="19.5">
      <c r="A145" s="81" t="s">
        <v>134</v>
      </c>
      <c r="B145" s="6" t="s">
        <v>194</v>
      </c>
      <c r="C145" s="7">
        <v>24</v>
      </c>
      <c r="D145" s="8">
        <v>45</v>
      </c>
      <c r="E145" s="8">
        <v>50</v>
      </c>
      <c r="F145" s="8">
        <f t="shared" si="4"/>
        <v>95</v>
      </c>
      <c r="G145" s="41" t="s">
        <v>9</v>
      </c>
      <c r="H145" s="34">
        <v>23378</v>
      </c>
      <c r="J145" s="36">
        <f t="shared" si="5"/>
        <v>56</v>
      </c>
    </row>
    <row r="146" spans="1:10" ht="19.5">
      <c r="A146" s="25" t="s">
        <v>220</v>
      </c>
      <c r="B146" s="6" t="s">
        <v>197</v>
      </c>
      <c r="C146" s="7">
        <v>9</v>
      </c>
      <c r="D146" s="8">
        <v>50</v>
      </c>
      <c r="E146" s="8">
        <v>46</v>
      </c>
      <c r="F146" s="8">
        <f t="shared" si="4"/>
        <v>96</v>
      </c>
      <c r="G146" s="41" t="s">
        <v>9</v>
      </c>
      <c r="H146" s="34">
        <v>30088</v>
      </c>
      <c r="J146" s="36">
        <f t="shared" si="5"/>
        <v>37</v>
      </c>
    </row>
    <row r="147" spans="1:10" ht="19.5">
      <c r="A147" s="25" t="s">
        <v>72</v>
      </c>
      <c r="B147" s="6" t="s">
        <v>194</v>
      </c>
      <c r="C147" s="7">
        <v>18</v>
      </c>
      <c r="D147" s="8">
        <v>49</v>
      </c>
      <c r="E147" s="8">
        <v>47</v>
      </c>
      <c r="F147" s="8">
        <f t="shared" si="4"/>
        <v>96</v>
      </c>
      <c r="G147" s="41" t="s">
        <v>9</v>
      </c>
      <c r="H147" s="34">
        <v>26522</v>
      </c>
      <c r="J147" s="36">
        <f t="shared" si="5"/>
        <v>47</v>
      </c>
    </row>
    <row r="148" spans="1:10" ht="19.5">
      <c r="A148" s="25" t="s">
        <v>322</v>
      </c>
      <c r="B148" s="6" t="s">
        <v>269</v>
      </c>
      <c r="C148" s="7">
        <v>15</v>
      </c>
      <c r="D148" s="8">
        <v>48</v>
      </c>
      <c r="E148" s="8">
        <v>48</v>
      </c>
      <c r="F148" s="8">
        <f t="shared" si="4"/>
        <v>96</v>
      </c>
      <c r="G148" s="41" t="s">
        <v>9</v>
      </c>
      <c r="H148" s="34">
        <v>19717</v>
      </c>
      <c r="J148" s="36">
        <f t="shared" si="5"/>
        <v>66</v>
      </c>
    </row>
    <row r="149" spans="1:10" ht="19.5">
      <c r="A149" s="25" t="s">
        <v>141</v>
      </c>
      <c r="B149" s="6" t="s">
        <v>189</v>
      </c>
      <c r="C149" s="7">
        <v>18</v>
      </c>
      <c r="D149" s="8">
        <v>48</v>
      </c>
      <c r="E149" s="8">
        <v>48</v>
      </c>
      <c r="F149" s="8">
        <f t="shared" si="4"/>
        <v>96</v>
      </c>
      <c r="G149" s="41" t="s">
        <v>9</v>
      </c>
      <c r="H149" s="34">
        <v>19578</v>
      </c>
      <c r="J149" s="36">
        <f t="shared" si="5"/>
        <v>66</v>
      </c>
    </row>
    <row r="150" spans="1:10" ht="19.5">
      <c r="A150" s="25" t="s">
        <v>237</v>
      </c>
      <c r="B150" s="6" t="s">
        <v>204</v>
      </c>
      <c r="C150" s="7">
        <v>15</v>
      </c>
      <c r="D150" s="8">
        <v>47</v>
      </c>
      <c r="E150" s="8">
        <v>49</v>
      </c>
      <c r="F150" s="8">
        <f t="shared" si="4"/>
        <v>96</v>
      </c>
      <c r="G150" s="41" t="s">
        <v>9</v>
      </c>
      <c r="H150" s="34">
        <v>28354</v>
      </c>
      <c r="J150" s="36">
        <f t="shared" si="5"/>
        <v>42</v>
      </c>
    </row>
    <row r="151" spans="1:10" ht="19.5">
      <c r="A151" s="25" t="s">
        <v>119</v>
      </c>
      <c r="B151" s="6" t="s">
        <v>190</v>
      </c>
      <c r="C151" s="7">
        <v>14</v>
      </c>
      <c r="D151" s="8">
        <v>47</v>
      </c>
      <c r="E151" s="8">
        <v>49</v>
      </c>
      <c r="F151" s="8">
        <f t="shared" si="4"/>
        <v>96</v>
      </c>
      <c r="G151" s="41" t="s">
        <v>9</v>
      </c>
      <c r="H151" s="34">
        <v>29794</v>
      </c>
      <c r="J151" s="36">
        <f t="shared" si="5"/>
        <v>38</v>
      </c>
    </row>
    <row r="152" spans="1:10" ht="19.5">
      <c r="A152" s="25" t="s">
        <v>122</v>
      </c>
      <c r="B152" s="6" t="s">
        <v>204</v>
      </c>
      <c r="C152" s="7">
        <v>14</v>
      </c>
      <c r="D152" s="8">
        <v>46</v>
      </c>
      <c r="E152" s="8">
        <v>50</v>
      </c>
      <c r="F152" s="8">
        <f t="shared" si="4"/>
        <v>96</v>
      </c>
      <c r="G152" s="41" t="s">
        <v>9</v>
      </c>
      <c r="H152" s="34">
        <v>23141</v>
      </c>
      <c r="J152" s="36">
        <f t="shared" si="5"/>
        <v>56</v>
      </c>
    </row>
    <row r="153" spans="1:10" ht="19.5">
      <c r="A153" s="25" t="s">
        <v>170</v>
      </c>
      <c r="B153" s="6" t="s">
        <v>194</v>
      </c>
      <c r="C153" s="7">
        <v>18</v>
      </c>
      <c r="D153" s="8">
        <v>45</v>
      </c>
      <c r="E153" s="8">
        <v>51</v>
      </c>
      <c r="F153" s="8">
        <f t="shared" si="4"/>
        <v>96</v>
      </c>
      <c r="G153" s="41" t="s">
        <v>9</v>
      </c>
      <c r="H153" s="34">
        <v>22263</v>
      </c>
      <c r="J153" s="36">
        <f t="shared" si="5"/>
        <v>59</v>
      </c>
    </row>
    <row r="154" spans="1:10" ht="19.5">
      <c r="A154" s="25" t="s">
        <v>83</v>
      </c>
      <c r="B154" s="6" t="s">
        <v>189</v>
      </c>
      <c r="C154" s="7">
        <v>13</v>
      </c>
      <c r="D154" s="8">
        <v>52</v>
      </c>
      <c r="E154" s="8">
        <v>45</v>
      </c>
      <c r="F154" s="8">
        <f t="shared" si="4"/>
        <v>97</v>
      </c>
      <c r="G154" s="41" t="s">
        <v>9</v>
      </c>
      <c r="H154" s="34">
        <v>29650</v>
      </c>
      <c r="J154" s="36">
        <f t="shared" si="5"/>
        <v>39</v>
      </c>
    </row>
    <row r="155" spans="1:10" ht="19.5">
      <c r="A155" s="25" t="s">
        <v>283</v>
      </c>
      <c r="B155" s="6" t="s">
        <v>188</v>
      </c>
      <c r="C155" s="7">
        <v>21</v>
      </c>
      <c r="D155" s="8">
        <v>52</v>
      </c>
      <c r="E155" s="8">
        <v>45</v>
      </c>
      <c r="F155" s="8">
        <f t="shared" si="4"/>
        <v>97</v>
      </c>
      <c r="G155" s="41" t="s">
        <v>9</v>
      </c>
      <c r="H155" s="34">
        <v>25427</v>
      </c>
      <c r="J155" s="36">
        <f t="shared" si="5"/>
        <v>50</v>
      </c>
    </row>
    <row r="156" spans="1:10" ht="19.5">
      <c r="A156" s="25" t="s">
        <v>227</v>
      </c>
      <c r="B156" s="6" t="s">
        <v>188</v>
      </c>
      <c r="C156" s="7">
        <v>14</v>
      </c>
      <c r="D156" s="8">
        <v>50</v>
      </c>
      <c r="E156" s="8">
        <v>47</v>
      </c>
      <c r="F156" s="8">
        <f t="shared" si="4"/>
        <v>97</v>
      </c>
      <c r="G156" s="41" t="s">
        <v>9</v>
      </c>
      <c r="H156" s="34">
        <v>29009</v>
      </c>
      <c r="J156" s="36">
        <f t="shared" si="5"/>
        <v>40</v>
      </c>
    </row>
    <row r="157" spans="1:10" ht="19.5">
      <c r="A157" s="25" t="s">
        <v>79</v>
      </c>
      <c r="B157" s="6" t="s">
        <v>194</v>
      </c>
      <c r="C157" s="7">
        <v>13</v>
      </c>
      <c r="D157" s="8">
        <v>49</v>
      </c>
      <c r="E157" s="8">
        <v>48</v>
      </c>
      <c r="F157" s="8">
        <f t="shared" si="4"/>
        <v>97</v>
      </c>
      <c r="G157" s="41" t="s">
        <v>9</v>
      </c>
      <c r="H157" s="34">
        <v>20058</v>
      </c>
      <c r="J157" s="36">
        <f t="shared" si="5"/>
        <v>65</v>
      </c>
    </row>
    <row r="158" spans="1:10" ht="19.5">
      <c r="A158" s="25" t="s">
        <v>295</v>
      </c>
      <c r="B158" s="6" t="s">
        <v>190</v>
      </c>
      <c r="C158" s="7">
        <v>12</v>
      </c>
      <c r="D158" s="8">
        <v>48</v>
      </c>
      <c r="E158" s="8">
        <v>49</v>
      </c>
      <c r="F158" s="8">
        <f t="shared" si="4"/>
        <v>97</v>
      </c>
      <c r="G158" s="41" t="s">
        <v>9</v>
      </c>
      <c r="H158" s="34">
        <v>23800</v>
      </c>
      <c r="J158" s="36">
        <f t="shared" si="5"/>
        <v>55</v>
      </c>
    </row>
    <row r="159" spans="1:10" ht="19.5">
      <c r="A159" s="25" t="s">
        <v>105</v>
      </c>
      <c r="B159" s="6" t="s">
        <v>189</v>
      </c>
      <c r="C159" s="7">
        <v>24</v>
      </c>
      <c r="D159" s="8">
        <v>48</v>
      </c>
      <c r="E159" s="8">
        <v>49</v>
      </c>
      <c r="F159" s="8">
        <f t="shared" si="4"/>
        <v>97</v>
      </c>
      <c r="G159" s="41" t="s">
        <v>9</v>
      </c>
      <c r="H159" s="34">
        <v>25110</v>
      </c>
      <c r="J159" s="36">
        <f t="shared" si="5"/>
        <v>51</v>
      </c>
    </row>
    <row r="160" spans="1:10" ht="19.5">
      <c r="A160" s="25" t="s">
        <v>97</v>
      </c>
      <c r="B160" s="6" t="s">
        <v>189</v>
      </c>
      <c r="C160" s="7">
        <v>15</v>
      </c>
      <c r="D160" s="8">
        <v>47</v>
      </c>
      <c r="E160" s="8">
        <v>50</v>
      </c>
      <c r="F160" s="8">
        <f t="shared" si="4"/>
        <v>97</v>
      </c>
      <c r="G160" s="41" t="s">
        <v>9</v>
      </c>
      <c r="H160" s="34">
        <v>27255</v>
      </c>
      <c r="J160" s="36">
        <f t="shared" si="5"/>
        <v>45</v>
      </c>
    </row>
    <row r="161" spans="1:10" ht="19.5">
      <c r="A161" s="81" t="s">
        <v>121</v>
      </c>
      <c r="B161" s="6" t="s">
        <v>204</v>
      </c>
      <c r="C161" s="7">
        <v>14</v>
      </c>
      <c r="D161" s="8">
        <v>47</v>
      </c>
      <c r="E161" s="8">
        <v>50</v>
      </c>
      <c r="F161" s="8">
        <f t="shared" si="4"/>
        <v>97</v>
      </c>
      <c r="G161" s="41" t="s">
        <v>9</v>
      </c>
      <c r="H161" s="34">
        <v>25038</v>
      </c>
      <c r="J161" s="36">
        <f t="shared" si="5"/>
        <v>51</v>
      </c>
    </row>
    <row r="162" spans="1:10" ht="19.5">
      <c r="A162" s="25" t="s">
        <v>186</v>
      </c>
      <c r="B162" s="6" t="s">
        <v>189</v>
      </c>
      <c r="C162" s="7">
        <v>11</v>
      </c>
      <c r="D162" s="8">
        <v>44</v>
      </c>
      <c r="E162" s="8">
        <v>53</v>
      </c>
      <c r="F162" s="8">
        <f t="shared" si="4"/>
        <v>97</v>
      </c>
      <c r="G162" s="41" t="s">
        <v>9</v>
      </c>
      <c r="H162" s="34">
        <v>27613</v>
      </c>
      <c r="J162" s="36">
        <f t="shared" si="5"/>
        <v>44</v>
      </c>
    </row>
    <row r="163" spans="1:10" ht="19.5">
      <c r="A163" s="25" t="s">
        <v>201</v>
      </c>
      <c r="B163" s="6" t="s">
        <v>188</v>
      </c>
      <c r="C163" s="7">
        <v>15</v>
      </c>
      <c r="D163" s="8">
        <v>54</v>
      </c>
      <c r="E163" s="8">
        <v>44</v>
      </c>
      <c r="F163" s="8">
        <f t="shared" si="4"/>
        <v>98</v>
      </c>
      <c r="G163" s="41" t="s">
        <v>9</v>
      </c>
      <c r="H163" s="34">
        <v>32122</v>
      </c>
      <c r="J163" s="36">
        <f t="shared" si="5"/>
        <v>32</v>
      </c>
    </row>
    <row r="164" spans="1:10" ht="19.5">
      <c r="A164" s="25" t="s">
        <v>254</v>
      </c>
      <c r="B164" s="6" t="s">
        <v>267</v>
      </c>
      <c r="C164" s="7">
        <v>21</v>
      </c>
      <c r="D164" s="8">
        <v>50</v>
      </c>
      <c r="E164" s="8">
        <v>48</v>
      </c>
      <c r="F164" s="8">
        <f t="shared" si="4"/>
        <v>98</v>
      </c>
      <c r="G164" s="41" t="s">
        <v>9</v>
      </c>
      <c r="H164" s="34">
        <v>27510</v>
      </c>
      <c r="J164" s="36">
        <f t="shared" si="5"/>
        <v>44</v>
      </c>
    </row>
    <row r="165" spans="1:10" ht="19.5">
      <c r="A165" s="25" t="s">
        <v>299</v>
      </c>
      <c r="B165" s="6" t="s">
        <v>189</v>
      </c>
      <c r="C165" s="7">
        <v>15</v>
      </c>
      <c r="D165" s="8">
        <v>50</v>
      </c>
      <c r="E165" s="8">
        <v>48</v>
      </c>
      <c r="F165" s="8">
        <f t="shared" si="4"/>
        <v>98</v>
      </c>
      <c r="G165" s="41" t="s">
        <v>9</v>
      </c>
      <c r="H165" s="34">
        <v>23188</v>
      </c>
      <c r="J165" s="36">
        <f t="shared" si="5"/>
        <v>56</v>
      </c>
    </row>
    <row r="166" spans="1:10" ht="19.5">
      <c r="A166" s="25" t="s">
        <v>315</v>
      </c>
      <c r="B166" s="6" t="s">
        <v>188</v>
      </c>
      <c r="C166" s="7">
        <v>24</v>
      </c>
      <c r="D166" s="8">
        <v>50</v>
      </c>
      <c r="E166" s="8">
        <v>48</v>
      </c>
      <c r="F166" s="8">
        <f t="shared" si="4"/>
        <v>98</v>
      </c>
      <c r="G166" s="41" t="s">
        <v>9</v>
      </c>
      <c r="H166" s="34">
        <v>21290</v>
      </c>
      <c r="J166" s="36">
        <f t="shared" si="5"/>
        <v>61</v>
      </c>
    </row>
    <row r="167" spans="1:10" ht="19.5">
      <c r="A167" s="25" t="s">
        <v>179</v>
      </c>
      <c r="B167" s="6" t="s">
        <v>194</v>
      </c>
      <c r="C167" s="7">
        <v>22</v>
      </c>
      <c r="D167" s="8">
        <v>50</v>
      </c>
      <c r="E167" s="8">
        <v>48</v>
      </c>
      <c r="F167" s="8">
        <f t="shared" si="4"/>
        <v>98</v>
      </c>
      <c r="G167" s="41" t="s">
        <v>9</v>
      </c>
      <c r="H167" s="34">
        <v>15571</v>
      </c>
      <c r="J167" s="36">
        <f t="shared" si="5"/>
        <v>77</v>
      </c>
    </row>
    <row r="168" spans="1:10" ht="19.5">
      <c r="A168" s="25" t="s">
        <v>185</v>
      </c>
      <c r="B168" s="6" t="s">
        <v>189</v>
      </c>
      <c r="C168" s="7">
        <v>14</v>
      </c>
      <c r="D168" s="8">
        <v>48</v>
      </c>
      <c r="E168" s="8">
        <v>50</v>
      </c>
      <c r="F168" s="8">
        <f t="shared" si="4"/>
        <v>98</v>
      </c>
      <c r="G168" s="41" t="s">
        <v>9</v>
      </c>
      <c r="H168" s="34">
        <v>21916</v>
      </c>
      <c r="J168" s="36">
        <f t="shared" si="5"/>
        <v>60</v>
      </c>
    </row>
    <row r="169" spans="1:10" ht="19.5">
      <c r="A169" s="25" t="s">
        <v>162</v>
      </c>
      <c r="B169" s="6" t="s">
        <v>190</v>
      </c>
      <c r="C169" s="7">
        <v>18</v>
      </c>
      <c r="D169" s="8">
        <v>51</v>
      </c>
      <c r="E169" s="8">
        <v>48</v>
      </c>
      <c r="F169" s="8">
        <f t="shared" si="4"/>
        <v>99</v>
      </c>
      <c r="G169" s="41" t="s">
        <v>9</v>
      </c>
      <c r="H169" s="34">
        <v>31464</v>
      </c>
      <c r="J169" s="36">
        <f t="shared" si="5"/>
        <v>34</v>
      </c>
    </row>
    <row r="170" spans="1:10" ht="19.5">
      <c r="A170" s="81" t="s">
        <v>173</v>
      </c>
      <c r="B170" s="6" t="s">
        <v>194</v>
      </c>
      <c r="C170" s="7">
        <v>20</v>
      </c>
      <c r="D170" s="8">
        <v>48</v>
      </c>
      <c r="E170" s="8">
        <v>51</v>
      </c>
      <c r="F170" s="8">
        <f t="shared" si="4"/>
        <v>99</v>
      </c>
      <c r="G170" s="41" t="s">
        <v>9</v>
      </c>
      <c r="H170" s="34">
        <v>24239</v>
      </c>
      <c r="J170" s="36">
        <f t="shared" si="5"/>
        <v>53</v>
      </c>
    </row>
    <row r="171" spans="1:10" ht="19.5">
      <c r="A171" s="25" t="s">
        <v>104</v>
      </c>
      <c r="B171" s="6" t="s">
        <v>194</v>
      </c>
      <c r="C171" s="7">
        <v>27</v>
      </c>
      <c r="D171" s="8">
        <v>52</v>
      </c>
      <c r="E171" s="8">
        <v>48</v>
      </c>
      <c r="F171" s="8">
        <f t="shared" si="4"/>
        <v>100</v>
      </c>
      <c r="G171" s="41" t="s">
        <v>9</v>
      </c>
      <c r="H171" s="34">
        <v>20445</v>
      </c>
      <c r="J171" s="36">
        <f t="shared" si="5"/>
        <v>64</v>
      </c>
    </row>
    <row r="172" spans="1:10" ht="19.5">
      <c r="A172" s="25" t="s">
        <v>101</v>
      </c>
      <c r="B172" s="6" t="s">
        <v>194</v>
      </c>
      <c r="C172" s="7">
        <v>24</v>
      </c>
      <c r="D172" s="8">
        <v>51</v>
      </c>
      <c r="E172" s="8">
        <v>49</v>
      </c>
      <c r="F172" s="8">
        <f t="shared" si="4"/>
        <v>100</v>
      </c>
      <c r="G172" s="41" t="s">
        <v>9</v>
      </c>
      <c r="H172" s="34">
        <v>28313</v>
      </c>
      <c r="J172" s="36">
        <f t="shared" si="5"/>
        <v>42</v>
      </c>
    </row>
    <row r="173" spans="1:10" ht="19.5">
      <c r="A173" s="25" t="s">
        <v>92</v>
      </c>
      <c r="B173" s="6" t="s">
        <v>192</v>
      </c>
      <c r="C173" s="7">
        <v>23</v>
      </c>
      <c r="D173" s="8">
        <v>50</v>
      </c>
      <c r="E173" s="8">
        <v>50</v>
      </c>
      <c r="F173" s="8">
        <f t="shared" si="4"/>
        <v>100</v>
      </c>
      <c r="G173" s="41" t="s">
        <v>9</v>
      </c>
      <c r="H173" s="34">
        <v>24475</v>
      </c>
      <c r="J173" s="36">
        <f t="shared" si="5"/>
        <v>53</v>
      </c>
    </row>
    <row r="174" spans="1:10" ht="19.5">
      <c r="A174" s="81" t="s">
        <v>177</v>
      </c>
      <c r="B174" s="6" t="s">
        <v>194</v>
      </c>
      <c r="C174" s="7">
        <v>18</v>
      </c>
      <c r="D174" s="8">
        <v>49</v>
      </c>
      <c r="E174" s="8">
        <v>51</v>
      </c>
      <c r="F174" s="8">
        <f t="shared" si="4"/>
        <v>100</v>
      </c>
      <c r="G174" s="41" t="s">
        <v>9</v>
      </c>
      <c r="H174" s="34">
        <v>25009</v>
      </c>
      <c r="J174" s="36">
        <f t="shared" si="5"/>
        <v>51</v>
      </c>
    </row>
    <row r="175" spans="1:10" ht="19.5">
      <c r="A175" s="25" t="s">
        <v>310</v>
      </c>
      <c r="B175" s="6" t="s">
        <v>188</v>
      </c>
      <c r="C175" s="7">
        <v>24</v>
      </c>
      <c r="D175" s="8">
        <v>50</v>
      </c>
      <c r="E175" s="8">
        <v>51</v>
      </c>
      <c r="F175" s="8">
        <f t="shared" si="4"/>
        <v>101</v>
      </c>
      <c r="G175" s="41" t="s">
        <v>9</v>
      </c>
      <c r="H175" s="34">
        <v>21457</v>
      </c>
      <c r="J175" s="36">
        <f t="shared" si="5"/>
        <v>61</v>
      </c>
    </row>
    <row r="176" spans="1:10" ht="19.5">
      <c r="A176" s="25" t="s">
        <v>195</v>
      </c>
      <c r="B176" s="6" t="s">
        <v>190</v>
      </c>
      <c r="C176" s="7">
        <v>18</v>
      </c>
      <c r="D176" s="8">
        <v>46</v>
      </c>
      <c r="E176" s="8">
        <v>55</v>
      </c>
      <c r="F176" s="8">
        <f t="shared" si="4"/>
        <v>101</v>
      </c>
      <c r="G176" s="41" t="s">
        <v>9</v>
      </c>
      <c r="H176" s="34">
        <v>33149</v>
      </c>
      <c r="J176" s="36">
        <f t="shared" si="5"/>
        <v>29</v>
      </c>
    </row>
    <row r="177" spans="1:10" ht="19.5">
      <c r="A177" s="25" t="s">
        <v>306</v>
      </c>
      <c r="B177" s="6" t="s">
        <v>197</v>
      </c>
      <c r="C177" s="7">
        <v>17</v>
      </c>
      <c r="D177" s="8">
        <v>56</v>
      </c>
      <c r="E177" s="8">
        <v>46</v>
      </c>
      <c r="F177" s="8">
        <f t="shared" si="4"/>
        <v>102</v>
      </c>
      <c r="G177" s="41" t="s">
        <v>9</v>
      </c>
      <c r="H177" s="34">
        <v>21916</v>
      </c>
      <c r="J177" s="36">
        <f t="shared" si="5"/>
        <v>60</v>
      </c>
    </row>
    <row r="178" spans="1:10" ht="19.5">
      <c r="A178" s="25" t="s">
        <v>95</v>
      </c>
      <c r="B178" s="6" t="s">
        <v>194</v>
      </c>
      <c r="C178" s="7">
        <v>28</v>
      </c>
      <c r="D178" s="8">
        <v>50</v>
      </c>
      <c r="E178" s="8">
        <v>52</v>
      </c>
      <c r="F178" s="8">
        <f t="shared" si="4"/>
        <v>102</v>
      </c>
      <c r="G178" s="41" t="s">
        <v>9</v>
      </c>
      <c r="H178" s="34">
        <v>19279</v>
      </c>
      <c r="J178" s="36">
        <f t="shared" si="5"/>
        <v>67</v>
      </c>
    </row>
    <row r="179" spans="1:10" ht="19.5">
      <c r="A179" s="25" t="s">
        <v>123</v>
      </c>
      <c r="B179" s="6" t="s">
        <v>190</v>
      </c>
      <c r="C179" s="7">
        <v>18</v>
      </c>
      <c r="D179" s="8">
        <v>53</v>
      </c>
      <c r="E179" s="8">
        <v>50</v>
      </c>
      <c r="F179" s="8">
        <f t="shared" si="4"/>
        <v>103</v>
      </c>
      <c r="G179" s="41" t="s">
        <v>9</v>
      </c>
      <c r="H179" s="34">
        <v>27470</v>
      </c>
      <c r="J179" s="36">
        <f t="shared" si="5"/>
        <v>45</v>
      </c>
    </row>
    <row r="180" spans="1:10" ht="19.5">
      <c r="A180" s="25" t="s">
        <v>100</v>
      </c>
      <c r="B180" s="6" t="s">
        <v>189</v>
      </c>
      <c r="C180" s="7">
        <v>21</v>
      </c>
      <c r="D180" s="8">
        <v>52</v>
      </c>
      <c r="E180" s="8">
        <v>51</v>
      </c>
      <c r="F180" s="8">
        <f t="shared" si="4"/>
        <v>103</v>
      </c>
      <c r="G180" s="41" t="s">
        <v>9</v>
      </c>
      <c r="H180" s="34">
        <v>22754</v>
      </c>
      <c r="J180" s="36">
        <f t="shared" si="5"/>
        <v>57</v>
      </c>
    </row>
    <row r="181" spans="1:10" ht="19.5">
      <c r="A181" s="25" t="s">
        <v>338</v>
      </c>
      <c r="B181" s="6" t="s">
        <v>194</v>
      </c>
      <c r="C181" s="7">
        <v>24</v>
      </c>
      <c r="D181" s="8">
        <v>51</v>
      </c>
      <c r="E181" s="8">
        <v>52</v>
      </c>
      <c r="F181" s="8">
        <f t="shared" si="4"/>
        <v>103</v>
      </c>
      <c r="G181" s="41" t="s">
        <v>9</v>
      </c>
      <c r="H181" s="34">
        <v>20875</v>
      </c>
      <c r="J181" s="36">
        <f t="shared" si="5"/>
        <v>63</v>
      </c>
    </row>
    <row r="182" spans="1:10" ht="19.5">
      <c r="A182" s="25" t="s">
        <v>253</v>
      </c>
      <c r="B182" s="6" t="s">
        <v>267</v>
      </c>
      <c r="C182" s="7">
        <v>24</v>
      </c>
      <c r="D182" s="8">
        <v>48</v>
      </c>
      <c r="E182" s="8">
        <v>55</v>
      </c>
      <c r="F182" s="8">
        <f t="shared" si="4"/>
        <v>103</v>
      </c>
      <c r="G182" s="41" t="s">
        <v>9</v>
      </c>
      <c r="H182" s="34">
        <v>27603</v>
      </c>
      <c r="J182" s="36">
        <f t="shared" si="5"/>
        <v>44</v>
      </c>
    </row>
    <row r="183" spans="1:10" ht="19.5">
      <c r="A183" s="25" t="s">
        <v>287</v>
      </c>
      <c r="B183" s="6" t="s">
        <v>189</v>
      </c>
      <c r="C183" s="7">
        <v>16</v>
      </c>
      <c r="D183" s="8">
        <v>51</v>
      </c>
      <c r="E183" s="8">
        <v>53</v>
      </c>
      <c r="F183" s="8">
        <f t="shared" si="4"/>
        <v>104</v>
      </c>
      <c r="G183" s="41" t="s">
        <v>9</v>
      </c>
      <c r="H183" s="34">
        <v>24594</v>
      </c>
      <c r="J183" s="36">
        <f t="shared" si="5"/>
        <v>52</v>
      </c>
    </row>
    <row r="184" spans="1:10" ht="19.5">
      <c r="A184" s="25" t="s">
        <v>208</v>
      </c>
      <c r="B184" s="6" t="s">
        <v>188</v>
      </c>
      <c r="C184" s="7">
        <v>28</v>
      </c>
      <c r="D184" s="8">
        <v>50</v>
      </c>
      <c r="E184" s="8">
        <v>54</v>
      </c>
      <c r="F184" s="8">
        <f t="shared" si="4"/>
        <v>104</v>
      </c>
      <c r="G184" s="41" t="s">
        <v>9</v>
      </c>
      <c r="H184" s="34">
        <v>31423</v>
      </c>
      <c r="J184" s="36">
        <f t="shared" si="5"/>
        <v>34</v>
      </c>
    </row>
    <row r="185" spans="1:10" ht="19.5">
      <c r="A185" s="25" t="s">
        <v>298</v>
      </c>
      <c r="B185" s="6" t="s">
        <v>269</v>
      </c>
      <c r="C185" s="7">
        <v>15</v>
      </c>
      <c r="D185" s="8">
        <v>48</v>
      </c>
      <c r="E185" s="8">
        <v>56</v>
      </c>
      <c r="F185" s="8">
        <f t="shared" si="4"/>
        <v>104</v>
      </c>
      <c r="G185" s="41" t="s">
        <v>9</v>
      </c>
      <c r="H185" s="34">
        <v>23552</v>
      </c>
      <c r="J185" s="36">
        <f t="shared" si="5"/>
        <v>55</v>
      </c>
    </row>
    <row r="186" spans="1:10" ht="19.5">
      <c r="A186" s="25" t="s">
        <v>297</v>
      </c>
      <c r="B186" s="6" t="s">
        <v>188</v>
      </c>
      <c r="C186" s="7">
        <v>20</v>
      </c>
      <c r="D186" s="8">
        <v>56</v>
      </c>
      <c r="E186" s="8">
        <v>49</v>
      </c>
      <c r="F186" s="8">
        <f t="shared" si="4"/>
        <v>105</v>
      </c>
      <c r="G186" s="41" t="s">
        <v>9</v>
      </c>
      <c r="H186" s="34">
        <v>23705</v>
      </c>
      <c r="J186" s="36">
        <f t="shared" si="5"/>
        <v>55</v>
      </c>
    </row>
    <row r="187" spans="1:10" ht="19.5">
      <c r="A187" s="25" t="s">
        <v>288</v>
      </c>
      <c r="B187" s="6" t="s">
        <v>268</v>
      </c>
      <c r="C187" s="7">
        <v>20</v>
      </c>
      <c r="D187" s="8">
        <v>53</v>
      </c>
      <c r="E187" s="8">
        <v>52</v>
      </c>
      <c r="F187" s="8">
        <f t="shared" si="4"/>
        <v>105</v>
      </c>
      <c r="G187" s="41" t="s">
        <v>9</v>
      </c>
      <c r="H187" s="34">
        <v>24523</v>
      </c>
      <c r="J187" s="36">
        <f t="shared" si="5"/>
        <v>53</v>
      </c>
    </row>
    <row r="188" spans="1:10" ht="19.5">
      <c r="A188" s="25" t="s">
        <v>106</v>
      </c>
      <c r="B188" s="6" t="s">
        <v>189</v>
      </c>
      <c r="C188" s="7">
        <v>23</v>
      </c>
      <c r="D188" s="8">
        <v>50</v>
      </c>
      <c r="E188" s="8">
        <v>55</v>
      </c>
      <c r="F188" s="8">
        <f t="shared" si="4"/>
        <v>105</v>
      </c>
      <c r="G188" s="41" t="s">
        <v>9</v>
      </c>
      <c r="H188" s="34">
        <v>28319</v>
      </c>
      <c r="J188" s="36">
        <f t="shared" si="5"/>
        <v>42</v>
      </c>
    </row>
    <row r="189" spans="1:10" ht="19.5">
      <c r="A189" s="25" t="s">
        <v>300</v>
      </c>
      <c r="B189" s="6" t="s">
        <v>197</v>
      </c>
      <c r="C189" s="7">
        <v>23</v>
      </c>
      <c r="D189" s="8">
        <v>53</v>
      </c>
      <c r="E189" s="8">
        <v>53</v>
      </c>
      <c r="F189" s="8">
        <f t="shared" si="4"/>
        <v>106</v>
      </c>
      <c r="G189" s="41" t="s">
        <v>9</v>
      </c>
      <c r="H189" s="34">
        <v>22879</v>
      </c>
      <c r="J189" s="36">
        <f t="shared" si="5"/>
        <v>57</v>
      </c>
    </row>
    <row r="190" spans="1:10" ht="19.5">
      <c r="A190" s="25" t="s">
        <v>319</v>
      </c>
      <c r="B190" s="6" t="s">
        <v>188</v>
      </c>
      <c r="C190" s="7">
        <v>27</v>
      </c>
      <c r="D190" s="8">
        <v>49</v>
      </c>
      <c r="E190" s="8">
        <v>57</v>
      </c>
      <c r="F190" s="8">
        <f t="shared" si="4"/>
        <v>106</v>
      </c>
      <c r="G190" s="41" t="s">
        <v>9</v>
      </c>
      <c r="H190" s="34">
        <v>20677</v>
      </c>
      <c r="J190" s="36">
        <f t="shared" si="5"/>
        <v>63</v>
      </c>
    </row>
    <row r="191" spans="1:10" ht="19.5">
      <c r="A191" s="81" t="s">
        <v>172</v>
      </c>
      <c r="B191" s="6" t="s">
        <v>194</v>
      </c>
      <c r="C191" s="7">
        <v>23</v>
      </c>
      <c r="D191" s="8">
        <v>57</v>
      </c>
      <c r="E191" s="8">
        <v>50</v>
      </c>
      <c r="F191" s="8">
        <f t="shared" si="4"/>
        <v>107</v>
      </c>
      <c r="G191" s="41" t="s">
        <v>9</v>
      </c>
      <c r="H191" s="34">
        <v>22508</v>
      </c>
      <c r="J191" s="36">
        <f t="shared" si="5"/>
        <v>58</v>
      </c>
    </row>
    <row r="192" spans="1:10" ht="19.5">
      <c r="A192" s="25" t="s">
        <v>80</v>
      </c>
      <c r="B192" s="6" t="s">
        <v>194</v>
      </c>
      <c r="C192" s="7">
        <v>23</v>
      </c>
      <c r="D192" s="8">
        <v>55</v>
      </c>
      <c r="E192" s="8">
        <v>52</v>
      </c>
      <c r="F192" s="8">
        <f t="shared" si="4"/>
        <v>107</v>
      </c>
      <c r="G192" s="41" t="s">
        <v>9</v>
      </c>
      <c r="H192" s="34">
        <v>20243</v>
      </c>
      <c r="J192" s="36">
        <f t="shared" si="5"/>
        <v>64</v>
      </c>
    </row>
    <row r="193" spans="1:10" ht="19.5">
      <c r="A193" s="25" t="s">
        <v>207</v>
      </c>
      <c r="B193" s="6" t="s">
        <v>188</v>
      </c>
      <c r="C193" s="7">
        <v>21</v>
      </c>
      <c r="D193" s="8">
        <v>54</v>
      </c>
      <c r="E193" s="8">
        <v>53</v>
      </c>
      <c r="F193" s="8">
        <f t="shared" si="4"/>
        <v>107</v>
      </c>
      <c r="G193" s="41" t="s">
        <v>9</v>
      </c>
      <c r="H193" s="34">
        <v>31467</v>
      </c>
      <c r="J193" s="36">
        <f t="shared" si="5"/>
        <v>34</v>
      </c>
    </row>
    <row r="194" spans="1:10" ht="19.5">
      <c r="A194" s="25" t="s">
        <v>294</v>
      </c>
      <c r="B194" s="6" t="s">
        <v>190</v>
      </c>
      <c r="C194" s="7">
        <v>21</v>
      </c>
      <c r="D194" s="8">
        <v>54</v>
      </c>
      <c r="E194" s="8">
        <v>53</v>
      </c>
      <c r="F194" s="8">
        <f t="shared" si="4"/>
        <v>107</v>
      </c>
      <c r="G194" s="41" t="s">
        <v>9</v>
      </c>
      <c r="H194" s="34">
        <v>23880</v>
      </c>
      <c r="J194" s="36">
        <f t="shared" si="5"/>
        <v>54</v>
      </c>
    </row>
    <row r="195" spans="1:10" ht="19.5">
      <c r="A195" s="25" t="s">
        <v>89</v>
      </c>
      <c r="B195" s="6" t="s">
        <v>189</v>
      </c>
      <c r="C195" s="7">
        <v>24</v>
      </c>
      <c r="D195" s="8">
        <v>54</v>
      </c>
      <c r="E195" s="8">
        <v>54</v>
      </c>
      <c r="F195" s="8">
        <f t="shared" si="4"/>
        <v>108</v>
      </c>
      <c r="G195" s="41" t="s">
        <v>9</v>
      </c>
      <c r="H195" s="34">
        <v>16171</v>
      </c>
      <c r="J195" s="36">
        <f t="shared" si="5"/>
        <v>75</v>
      </c>
    </row>
    <row r="196" spans="1:10" ht="19.5">
      <c r="A196" s="25" t="s">
        <v>87</v>
      </c>
      <c r="B196" s="6" t="s">
        <v>189</v>
      </c>
      <c r="C196" s="7">
        <v>19</v>
      </c>
      <c r="D196" s="8">
        <v>57</v>
      </c>
      <c r="E196" s="8">
        <v>52</v>
      </c>
      <c r="F196" s="8">
        <f t="shared" si="4"/>
        <v>109</v>
      </c>
      <c r="G196" s="41" t="s">
        <v>9</v>
      </c>
      <c r="H196" s="34">
        <v>28087</v>
      </c>
      <c r="J196" s="36">
        <f t="shared" si="5"/>
        <v>43</v>
      </c>
    </row>
    <row r="197" spans="1:10" ht="19.5">
      <c r="A197" s="25" t="s">
        <v>212</v>
      </c>
      <c r="B197" s="6" t="s">
        <v>213</v>
      </c>
      <c r="C197" s="7">
        <v>22</v>
      </c>
      <c r="D197" s="8">
        <v>54</v>
      </c>
      <c r="E197" s="8">
        <v>55</v>
      </c>
      <c r="F197" s="8">
        <f t="shared" si="4"/>
        <v>109</v>
      </c>
      <c r="G197" s="41" t="s">
        <v>9</v>
      </c>
      <c r="H197" s="34">
        <v>31093</v>
      </c>
      <c r="J197" s="36">
        <f t="shared" si="5"/>
        <v>35</v>
      </c>
    </row>
    <row r="198" spans="1:10" ht="19.5">
      <c r="A198" s="25" t="s">
        <v>262</v>
      </c>
      <c r="B198" s="6" t="s">
        <v>267</v>
      </c>
      <c r="C198" s="7">
        <v>21</v>
      </c>
      <c r="D198" s="8">
        <v>52</v>
      </c>
      <c r="E198" s="8">
        <v>57</v>
      </c>
      <c r="F198" s="8">
        <f t="shared" si="4"/>
        <v>109</v>
      </c>
      <c r="G198" s="41" t="s">
        <v>9</v>
      </c>
      <c r="H198" s="34">
        <v>26809</v>
      </c>
      <c r="J198" s="36">
        <f t="shared" si="5"/>
        <v>46</v>
      </c>
    </row>
    <row r="199" spans="1:10" ht="19.5">
      <c r="A199" s="81" t="s">
        <v>157</v>
      </c>
      <c r="B199" s="6" t="s">
        <v>194</v>
      </c>
      <c r="C199" s="7">
        <v>33</v>
      </c>
      <c r="D199" s="8">
        <v>50</v>
      </c>
      <c r="E199" s="8">
        <v>59</v>
      </c>
      <c r="F199" s="8">
        <f t="shared" si="4"/>
        <v>109</v>
      </c>
      <c r="G199" s="41" t="s">
        <v>9</v>
      </c>
      <c r="H199" s="34">
        <v>30673</v>
      </c>
      <c r="J199" s="36">
        <f t="shared" si="5"/>
        <v>36</v>
      </c>
    </row>
    <row r="200" spans="1:10" ht="19.5">
      <c r="A200" s="25" t="s">
        <v>151</v>
      </c>
      <c r="B200" s="6" t="s">
        <v>190</v>
      </c>
      <c r="C200" s="7">
        <v>24</v>
      </c>
      <c r="D200" s="8">
        <v>55</v>
      </c>
      <c r="E200" s="8">
        <v>56</v>
      </c>
      <c r="F200" s="8">
        <f t="shared" si="4"/>
        <v>111</v>
      </c>
      <c r="G200" s="41" t="s">
        <v>9</v>
      </c>
      <c r="H200" s="34">
        <v>26907</v>
      </c>
      <c r="J200" s="36">
        <f t="shared" si="5"/>
        <v>46</v>
      </c>
    </row>
    <row r="201" spans="1:10" ht="19.5">
      <c r="A201" s="25" t="s">
        <v>117</v>
      </c>
      <c r="B201" s="6" t="s">
        <v>190</v>
      </c>
      <c r="C201" s="7">
        <v>26</v>
      </c>
      <c r="D201" s="8">
        <v>51</v>
      </c>
      <c r="E201" s="8">
        <v>60</v>
      </c>
      <c r="F201" s="8">
        <f t="shared" si="4"/>
        <v>111</v>
      </c>
      <c r="G201" s="41" t="s">
        <v>9</v>
      </c>
      <c r="H201" s="34">
        <v>21570</v>
      </c>
      <c r="J201" s="36">
        <f t="shared" si="5"/>
        <v>61</v>
      </c>
    </row>
    <row r="202" spans="1:10" ht="19.5">
      <c r="A202" s="25" t="s">
        <v>327</v>
      </c>
      <c r="B202" s="6" t="s">
        <v>204</v>
      </c>
      <c r="C202" s="7">
        <v>24</v>
      </c>
      <c r="D202" s="8">
        <v>55</v>
      </c>
      <c r="E202" s="8">
        <v>57</v>
      </c>
      <c r="F202" s="8">
        <f t="shared" ref="F202:F215" si="6">SUM(D202+E202)</f>
        <v>112</v>
      </c>
      <c r="G202" s="41" t="s">
        <v>9</v>
      </c>
      <c r="H202" s="34">
        <v>15919</v>
      </c>
      <c r="J202" s="36">
        <f t="shared" si="5"/>
        <v>76</v>
      </c>
    </row>
    <row r="203" spans="1:10" ht="19.5">
      <c r="A203" s="25" t="s">
        <v>339</v>
      </c>
      <c r="B203" s="6" t="s">
        <v>189</v>
      </c>
      <c r="C203" s="7">
        <v>39</v>
      </c>
      <c r="D203" s="8">
        <v>54</v>
      </c>
      <c r="E203" s="8">
        <v>58</v>
      </c>
      <c r="F203" s="8">
        <f t="shared" si="6"/>
        <v>112</v>
      </c>
      <c r="G203" s="41" t="s">
        <v>9</v>
      </c>
      <c r="H203" s="34">
        <v>22808</v>
      </c>
      <c r="J203" s="36">
        <f t="shared" si="5"/>
        <v>57</v>
      </c>
    </row>
    <row r="204" spans="1:10" ht="19.5">
      <c r="A204" s="81" t="s">
        <v>158</v>
      </c>
      <c r="B204" s="6" t="s">
        <v>194</v>
      </c>
      <c r="C204" s="7">
        <v>37</v>
      </c>
      <c r="D204" s="8">
        <v>52</v>
      </c>
      <c r="E204" s="8">
        <v>60</v>
      </c>
      <c r="F204" s="8">
        <f t="shared" si="6"/>
        <v>112</v>
      </c>
      <c r="G204" s="41" t="s">
        <v>9</v>
      </c>
      <c r="H204" s="34">
        <v>24997</v>
      </c>
      <c r="J204" s="36">
        <f t="shared" ref="J204:J215" si="7" xml:space="preserve"> DATEDIF(H204,$J$6,"y")</f>
        <v>51</v>
      </c>
    </row>
    <row r="205" spans="1:10" ht="19.5">
      <c r="A205" s="81" t="s">
        <v>330</v>
      </c>
      <c r="B205" s="6" t="s">
        <v>200</v>
      </c>
      <c r="C205" s="7">
        <v>31</v>
      </c>
      <c r="D205" s="8">
        <v>53</v>
      </c>
      <c r="E205" s="8">
        <v>60</v>
      </c>
      <c r="F205" s="8">
        <f t="shared" si="6"/>
        <v>113</v>
      </c>
      <c r="G205" s="41" t="s">
        <v>9</v>
      </c>
      <c r="H205" s="34">
        <v>23148</v>
      </c>
      <c r="J205" s="36">
        <f t="shared" si="7"/>
        <v>56</v>
      </c>
    </row>
    <row r="206" spans="1:10" ht="19.5">
      <c r="A206" s="25" t="s">
        <v>124</v>
      </c>
      <c r="B206" s="6" t="s">
        <v>194</v>
      </c>
      <c r="C206" s="7">
        <v>35</v>
      </c>
      <c r="D206" s="8">
        <v>61</v>
      </c>
      <c r="E206" s="8">
        <v>56</v>
      </c>
      <c r="F206" s="8">
        <f t="shared" si="6"/>
        <v>117</v>
      </c>
      <c r="G206" s="41" t="s">
        <v>9</v>
      </c>
      <c r="H206" s="34">
        <v>25388</v>
      </c>
      <c r="J206" s="36">
        <f t="shared" si="7"/>
        <v>50</v>
      </c>
    </row>
    <row r="207" spans="1:10" ht="19.5">
      <c r="A207" s="81" t="s">
        <v>333</v>
      </c>
      <c r="B207" s="6" t="s">
        <v>188</v>
      </c>
      <c r="C207" s="7">
        <v>42</v>
      </c>
      <c r="D207" s="8">
        <v>60</v>
      </c>
      <c r="E207" s="8">
        <v>57</v>
      </c>
      <c r="F207" s="8">
        <f t="shared" si="6"/>
        <v>117</v>
      </c>
      <c r="G207" s="41" t="s">
        <v>9</v>
      </c>
      <c r="H207" s="34">
        <v>24735</v>
      </c>
      <c r="J207" s="36">
        <f t="shared" si="7"/>
        <v>52</v>
      </c>
    </row>
    <row r="208" spans="1:10" ht="19.5">
      <c r="A208" s="25" t="s">
        <v>286</v>
      </c>
      <c r="B208" s="6" t="s">
        <v>188</v>
      </c>
      <c r="C208" s="7">
        <v>27</v>
      </c>
      <c r="D208" s="8">
        <v>63</v>
      </c>
      <c r="E208" s="8">
        <v>55</v>
      </c>
      <c r="F208" s="8">
        <f t="shared" si="6"/>
        <v>118</v>
      </c>
      <c r="G208" s="41" t="s">
        <v>9</v>
      </c>
      <c r="H208" s="34">
        <v>24938</v>
      </c>
      <c r="J208" s="36">
        <f t="shared" si="7"/>
        <v>51</v>
      </c>
    </row>
    <row r="209" spans="1:10" ht="19.5">
      <c r="A209" s="25" t="s">
        <v>307</v>
      </c>
      <c r="B209" s="6" t="s">
        <v>267</v>
      </c>
      <c r="C209" s="7">
        <v>29</v>
      </c>
      <c r="D209" s="8">
        <v>63</v>
      </c>
      <c r="E209" s="8">
        <v>55</v>
      </c>
      <c r="F209" s="8">
        <f t="shared" si="6"/>
        <v>118</v>
      </c>
      <c r="G209" s="41" t="s">
        <v>9</v>
      </c>
      <c r="H209" s="34">
        <v>21829</v>
      </c>
      <c r="J209" s="36">
        <f t="shared" si="7"/>
        <v>60</v>
      </c>
    </row>
    <row r="210" spans="1:10" ht="19.5">
      <c r="A210" s="25" t="s">
        <v>206</v>
      </c>
      <c r="B210" s="6" t="s">
        <v>190</v>
      </c>
      <c r="C210" s="7">
        <v>25</v>
      </c>
      <c r="D210" s="8">
        <v>59</v>
      </c>
      <c r="E210" s="8">
        <v>60</v>
      </c>
      <c r="F210" s="8">
        <f t="shared" si="6"/>
        <v>119</v>
      </c>
      <c r="G210" s="41" t="s">
        <v>9</v>
      </c>
      <c r="H210" s="34">
        <v>31772</v>
      </c>
      <c r="J210" s="36">
        <f t="shared" si="7"/>
        <v>33</v>
      </c>
    </row>
    <row r="211" spans="1:10" ht="19.5">
      <c r="A211" s="25" t="s">
        <v>99</v>
      </c>
      <c r="B211" s="6" t="s">
        <v>189</v>
      </c>
      <c r="C211" s="7">
        <v>38</v>
      </c>
      <c r="D211" s="8">
        <v>59</v>
      </c>
      <c r="E211" s="8">
        <v>61</v>
      </c>
      <c r="F211" s="8">
        <f t="shared" si="6"/>
        <v>120</v>
      </c>
      <c r="G211" s="41" t="s">
        <v>9</v>
      </c>
      <c r="H211" s="34">
        <v>22520</v>
      </c>
      <c r="J211" s="36">
        <f t="shared" si="7"/>
        <v>58</v>
      </c>
    </row>
    <row r="212" spans="1:10" ht="19.5">
      <c r="A212" s="81" t="s">
        <v>337</v>
      </c>
      <c r="B212" s="6" t="s">
        <v>197</v>
      </c>
      <c r="C212" s="7">
        <v>21</v>
      </c>
      <c r="D212" s="8">
        <v>60</v>
      </c>
      <c r="E212" s="8">
        <v>62</v>
      </c>
      <c r="F212" s="8">
        <f t="shared" si="6"/>
        <v>122</v>
      </c>
      <c r="G212" s="41" t="s">
        <v>9</v>
      </c>
      <c r="H212" s="34">
        <v>22553</v>
      </c>
      <c r="J212" s="36">
        <f t="shared" si="7"/>
        <v>58</v>
      </c>
    </row>
    <row r="213" spans="1:10" ht="19.5">
      <c r="A213" s="25" t="s">
        <v>228</v>
      </c>
      <c r="B213" s="6" t="s">
        <v>192</v>
      </c>
      <c r="C213" s="7">
        <v>30</v>
      </c>
      <c r="D213" s="8">
        <v>63</v>
      </c>
      <c r="E213" s="8">
        <v>60</v>
      </c>
      <c r="F213" s="8">
        <f t="shared" si="6"/>
        <v>123</v>
      </c>
      <c r="G213" s="41" t="s">
        <v>9</v>
      </c>
      <c r="H213" s="34">
        <v>28876</v>
      </c>
      <c r="J213" s="36">
        <f t="shared" si="7"/>
        <v>41</v>
      </c>
    </row>
    <row r="214" spans="1:10" ht="19.5">
      <c r="A214" s="81" t="s">
        <v>334</v>
      </c>
      <c r="B214" s="6" t="s">
        <v>188</v>
      </c>
      <c r="C214" s="7">
        <v>46</v>
      </c>
      <c r="D214" s="8">
        <v>65</v>
      </c>
      <c r="E214" s="8">
        <v>62</v>
      </c>
      <c r="F214" s="8">
        <f t="shared" si="6"/>
        <v>127</v>
      </c>
      <c r="G214" s="41" t="s">
        <v>9</v>
      </c>
      <c r="H214" s="34">
        <v>20615</v>
      </c>
      <c r="J214" s="36">
        <f t="shared" si="7"/>
        <v>63</v>
      </c>
    </row>
    <row r="215" spans="1:10" ht="20.25" thickBot="1">
      <c r="A215" s="82" t="s">
        <v>133</v>
      </c>
      <c r="B215" s="72" t="s">
        <v>190</v>
      </c>
      <c r="C215" s="77">
        <v>46</v>
      </c>
      <c r="D215" s="78">
        <v>68</v>
      </c>
      <c r="E215" s="78">
        <v>68</v>
      </c>
      <c r="F215" s="78">
        <f t="shared" si="6"/>
        <v>136</v>
      </c>
      <c r="G215" s="74" t="s">
        <v>9</v>
      </c>
      <c r="H215" s="75">
        <v>25653</v>
      </c>
      <c r="J215" s="36">
        <f t="shared" si="7"/>
        <v>50</v>
      </c>
    </row>
  </sheetData>
  <sortState ref="A10:H215">
    <sortCondition ref="F10:F215"/>
    <sortCondition ref="E10:E215"/>
    <sortCondition ref="D10:D215"/>
  </sortState>
  <mergeCells count="8">
    <mergeCell ref="A1:G1"/>
    <mergeCell ref="A6:G6"/>
    <mergeCell ref="A7:G7"/>
    <mergeCell ref="A8:G8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</sheetPr>
  <dimension ref="A1:H52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  <col min="8" max="8" width="11.42578125" style="90"/>
  </cols>
  <sheetData>
    <row r="1" spans="1:8" s="47" customFormat="1" ht="23.25">
      <c r="A1" s="108" t="s">
        <v>7</v>
      </c>
      <c r="B1" s="108"/>
      <c r="C1" s="108"/>
      <c r="D1" s="108"/>
      <c r="E1" s="108"/>
      <c r="F1" s="108"/>
      <c r="G1" s="108"/>
      <c r="H1" s="88"/>
    </row>
    <row r="2" spans="1:8" s="47" customFormat="1" ht="24" thickBot="1">
      <c r="A2" s="108" t="s">
        <v>8</v>
      </c>
      <c r="B2" s="108"/>
      <c r="C2" s="108"/>
      <c r="D2" s="108"/>
      <c r="E2" s="108"/>
      <c r="F2" s="108"/>
      <c r="G2" s="108"/>
      <c r="H2" s="88"/>
    </row>
    <row r="3" spans="1:8" s="1" customFormat="1" ht="19.5" thickBot="1">
      <c r="A3" s="109" t="str">
        <f>'MID AMATEUR'!A3:G3</f>
        <v>TANDIL</v>
      </c>
      <c r="B3" s="110"/>
      <c r="C3" s="110"/>
      <c r="D3" s="110"/>
      <c r="E3" s="110"/>
      <c r="F3" s="110"/>
      <c r="G3" s="111"/>
      <c r="H3" s="89"/>
    </row>
    <row r="4" spans="1:8" s="1" customFormat="1" ht="19.5" thickBot="1">
      <c r="A4" s="109" t="str">
        <f>'MID AMATEUR'!A4:G4</f>
        <v>GOLF CLUB</v>
      </c>
      <c r="B4" s="110"/>
      <c r="C4" s="110"/>
      <c r="D4" s="110"/>
      <c r="E4" s="110"/>
      <c r="F4" s="110"/>
      <c r="G4" s="111"/>
      <c r="H4" s="89"/>
    </row>
    <row r="5" spans="1:8" s="39" customFormat="1">
      <c r="A5" s="112" t="str">
        <f>'MID AMATEUR'!A5:G5</f>
        <v>3° FECHA DE MAYORES</v>
      </c>
      <c r="B5" s="112"/>
      <c r="C5" s="112"/>
      <c r="D5" s="112"/>
      <c r="E5" s="112"/>
      <c r="F5" s="112"/>
      <c r="G5" s="112"/>
      <c r="H5" s="90"/>
    </row>
    <row r="6" spans="1:8" s="39" customFormat="1">
      <c r="A6" s="103" t="str">
        <f>'MID AMATEUR'!A6:G6</f>
        <v>DOS VUELTAS DE 9 HOYOS MEDAL PLAY</v>
      </c>
      <c r="B6" s="103"/>
      <c r="C6" s="103"/>
      <c r="D6" s="103"/>
      <c r="E6" s="103"/>
      <c r="F6" s="103"/>
      <c r="G6" s="103"/>
      <c r="H6" s="90"/>
    </row>
    <row r="7" spans="1:8" s="39" customFormat="1" ht="13.5" thickBot="1">
      <c r="A7" s="107" t="str">
        <f>'MID AMATEUR'!A7:G7</f>
        <v>SABADO 01 Y DOMINGO 02 DE MAYO DE 2021</v>
      </c>
      <c r="B7" s="107"/>
      <c r="C7" s="107"/>
      <c r="D7" s="107"/>
      <c r="E7" s="107"/>
      <c r="F7" s="107"/>
      <c r="G7" s="107"/>
      <c r="H7" s="90"/>
    </row>
    <row r="8" spans="1:8" ht="16.5" thickBot="1">
      <c r="A8" s="104" t="s">
        <v>14</v>
      </c>
      <c r="B8" s="105"/>
      <c r="C8" s="105"/>
      <c r="D8" s="105"/>
      <c r="E8" s="105"/>
      <c r="F8" s="105"/>
      <c r="G8" s="106"/>
    </row>
    <row r="9" spans="1:8" s="13" customFormat="1" ht="16.5" thickBot="1">
      <c r="A9" s="19" t="s">
        <v>0</v>
      </c>
      <c r="B9" s="20" t="s">
        <v>10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9</v>
      </c>
      <c r="H9" s="91"/>
    </row>
    <row r="10" spans="1:8" s="13" customFormat="1" ht="15.75">
      <c r="A10" s="14" t="str">
        <f>'SIN VENTAJAGENERAL'!A10</f>
        <v>MATHIASEN NICOLAS</v>
      </c>
      <c r="B10" s="15" t="str">
        <f>'SIN VENTAJAGENERAL'!B10</f>
        <v>TGC</v>
      </c>
      <c r="C10" s="16">
        <f>'SIN VENTAJAGENERAL'!C10</f>
        <v>2</v>
      </c>
      <c r="D10" s="15">
        <f>'SIN VENTAJAGENERAL'!D10</f>
        <v>35</v>
      </c>
      <c r="E10" s="15">
        <f>'SIN VENTAJAGENERAL'!E10</f>
        <v>36</v>
      </c>
      <c r="F10" s="17">
        <f>SUM(D10+E10)</f>
        <v>71</v>
      </c>
      <c r="G10" s="18" t="s">
        <v>9</v>
      </c>
      <c r="H10" s="91"/>
    </row>
    <row r="11" spans="1:8" s="13" customFormat="1" ht="15.75">
      <c r="A11" s="14" t="str">
        <f>'SIN VENTAJAGENERAL'!A11</f>
        <v>DOMINGUEZ CARLOS</v>
      </c>
      <c r="B11" s="15" t="str">
        <f>'SIN VENTAJAGENERAL'!B11</f>
        <v>TGC</v>
      </c>
      <c r="C11" s="16">
        <f>'SIN VENTAJAGENERAL'!C11</f>
        <v>5</v>
      </c>
      <c r="D11" s="15">
        <f>'SIN VENTAJAGENERAL'!D11</f>
        <v>37</v>
      </c>
      <c r="E11" s="15">
        <f>'SIN VENTAJAGENERAL'!E11</f>
        <v>35</v>
      </c>
      <c r="F11" s="17">
        <f>SUM(D11+E11)</f>
        <v>72</v>
      </c>
      <c r="G11" s="18" t="s">
        <v>9</v>
      </c>
      <c r="H11" s="91"/>
    </row>
    <row r="12" spans="1:8" s="13" customFormat="1" ht="14.1" customHeight="1" thickBot="1">
      <c r="A12" s="102"/>
      <c r="B12" s="102"/>
      <c r="C12" s="102"/>
      <c r="D12" s="102"/>
      <c r="E12" s="102"/>
      <c r="F12" s="102"/>
      <c r="G12" s="102"/>
      <c r="H12" s="91"/>
    </row>
    <row r="13" spans="1:8" ht="16.5" thickBot="1">
      <c r="A13" s="104" t="s">
        <v>31</v>
      </c>
      <c r="B13" s="105"/>
      <c r="C13" s="105"/>
      <c r="D13" s="105"/>
      <c r="E13" s="105"/>
      <c r="F13" s="105"/>
      <c r="G13" s="106"/>
    </row>
    <row r="14" spans="1:8" s="13" customFormat="1" ht="16.5" thickBot="1">
      <c r="A14" s="19" t="s">
        <v>0</v>
      </c>
      <c r="B14" s="20" t="s">
        <v>10</v>
      </c>
      <c r="C14" s="19" t="s">
        <v>1</v>
      </c>
      <c r="D14" s="19" t="s">
        <v>2</v>
      </c>
      <c r="E14" s="19" t="s">
        <v>3</v>
      </c>
      <c r="F14" s="19" t="s">
        <v>4</v>
      </c>
      <c r="G14" s="19" t="s">
        <v>5</v>
      </c>
      <c r="H14" s="91"/>
    </row>
    <row r="15" spans="1:8" s="13" customFormat="1" ht="15.75">
      <c r="A15" s="14" t="s">
        <v>371</v>
      </c>
      <c r="B15" s="85" t="s">
        <v>9</v>
      </c>
      <c r="C15" s="86" t="s">
        <v>9</v>
      </c>
      <c r="D15" s="85" t="s">
        <v>9</v>
      </c>
      <c r="E15" s="85" t="s">
        <v>9</v>
      </c>
      <c r="F15" s="87" t="s">
        <v>9</v>
      </c>
      <c r="G15" s="18" t="s">
        <v>9</v>
      </c>
      <c r="H15" s="91"/>
    </row>
    <row r="16" spans="1:8" s="13" customFormat="1" ht="16.5" thickBot="1">
      <c r="A16" s="14" t="str">
        <f>'MID AMATEUR'!A11</f>
        <v>PAILHE PEDRO</v>
      </c>
      <c r="B16" s="15" t="str">
        <f>'MID AMATEUR'!B11</f>
        <v>NGC</v>
      </c>
      <c r="C16" s="16">
        <f>'MID AMATEUR'!C11</f>
        <v>-3</v>
      </c>
      <c r="D16" s="15">
        <f>'MID AMATEUR'!D11</f>
        <v>39</v>
      </c>
      <c r="E16" s="15">
        <f>'MID AMATEUR'!E11</f>
        <v>35</v>
      </c>
      <c r="F16" s="17">
        <f>'MID AMATEUR'!F11</f>
        <v>74</v>
      </c>
      <c r="G16" s="18" t="s">
        <v>9</v>
      </c>
      <c r="H16" s="91"/>
    </row>
    <row r="17" spans="1:8" ht="16.5" thickBot="1">
      <c r="A17" s="104" t="s">
        <v>54</v>
      </c>
      <c r="B17" s="105"/>
      <c r="C17" s="105"/>
      <c r="D17" s="105"/>
      <c r="E17" s="105"/>
      <c r="F17" s="105"/>
      <c r="G17" s="106"/>
    </row>
    <row r="18" spans="1:8" s="13" customFormat="1" ht="16.5" thickBot="1">
      <c r="A18" s="19" t="s">
        <v>0</v>
      </c>
      <c r="B18" s="20" t="s">
        <v>10</v>
      </c>
      <c r="C18" s="19" t="s">
        <v>1</v>
      </c>
      <c r="D18" s="19" t="s">
        <v>2</v>
      </c>
      <c r="E18" s="19" t="s">
        <v>3</v>
      </c>
      <c r="F18" s="19" t="s">
        <v>4</v>
      </c>
      <c r="G18" s="19" t="s">
        <v>5</v>
      </c>
      <c r="H18" s="91"/>
    </row>
    <row r="19" spans="1:8" s="13" customFormat="1" ht="15.75">
      <c r="A19" s="14" t="s">
        <v>205</v>
      </c>
      <c r="B19" s="85" t="s">
        <v>200</v>
      </c>
      <c r="C19" s="86">
        <v>12</v>
      </c>
      <c r="D19" s="85">
        <v>42</v>
      </c>
      <c r="E19" s="85">
        <v>39</v>
      </c>
      <c r="F19" s="87">
        <f t="shared" ref="F19" si="0">SUM(D19+E19)</f>
        <v>81</v>
      </c>
      <c r="G19" s="18">
        <f t="shared" ref="G19" si="1">(F19-C19)</f>
        <v>69</v>
      </c>
      <c r="H19" s="91"/>
    </row>
    <row r="20" spans="1:8" s="13" customFormat="1" ht="15.75">
      <c r="A20" s="14" t="s">
        <v>148</v>
      </c>
      <c r="B20" s="15" t="s">
        <v>190</v>
      </c>
      <c r="C20" s="16">
        <v>13</v>
      </c>
      <c r="D20" s="15">
        <v>42</v>
      </c>
      <c r="E20" s="15">
        <v>46</v>
      </c>
      <c r="F20" s="17">
        <f t="shared" ref="F20" si="2">SUM(D20+E20)</f>
        <v>88</v>
      </c>
      <c r="G20" s="18">
        <f t="shared" ref="G20" si="3">(F20-C20)</f>
        <v>75</v>
      </c>
      <c r="H20" s="91"/>
    </row>
    <row r="21" spans="1:8" ht="14.1" customHeight="1" thickBot="1">
      <c r="A21" s="102"/>
      <c r="B21" s="102"/>
      <c r="C21" s="102"/>
      <c r="D21" s="102"/>
      <c r="E21" s="102"/>
      <c r="F21" s="102"/>
      <c r="G21" s="102"/>
    </row>
    <row r="22" spans="1:8" ht="16.5" thickBot="1">
      <c r="A22" s="104" t="s">
        <v>35</v>
      </c>
      <c r="B22" s="105"/>
      <c r="C22" s="105"/>
      <c r="D22" s="105"/>
      <c r="E22" s="105"/>
      <c r="F22" s="105"/>
      <c r="G22" s="106"/>
    </row>
    <row r="23" spans="1:8" s="13" customFormat="1" ht="16.5" thickBot="1">
      <c r="A23" s="19" t="s">
        <v>0</v>
      </c>
      <c r="B23" s="20" t="s">
        <v>10</v>
      </c>
      <c r="C23" s="19" t="s">
        <v>1</v>
      </c>
      <c r="D23" s="19" t="s">
        <v>2</v>
      </c>
      <c r="E23" s="19" t="s">
        <v>3</v>
      </c>
      <c r="F23" s="19" t="s">
        <v>4</v>
      </c>
      <c r="G23" s="19" t="s">
        <v>5</v>
      </c>
      <c r="H23" s="91"/>
    </row>
    <row r="24" spans="1:8" s="13" customFormat="1" ht="15.75">
      <c r="A24" s="14" t="str">
        <f>'PRE SENIOR'!A10</f>
        <v>PANICHELLI FEDERICO OSCAR</v>
      </c>
      <c r="B24" s="15" t="str">
        <f>'PRE SENIOR'!B10</f>
        <v>MDPGC</v>
      </c>
      <c r="C24" s="16">
        <f>'PRE SENIOR'!C10</f>
        <v>-2</v>
      </c>
      <c r="D24" s="15">
        <f>'PRE SENIOR'!D10</f>
        <v>35</v>
      </c>
      <c r="E24" s="15">
        <f>'PRE SENIOR'!E10</f>
        <v>37</v>
      </c>
      <c r="F24" s="17">
        <f>SUM(D24+E24)</f>
        <v>72</v>
      </c>
      <c r="G24" s="42" t="s">
        <v>9</v>
      </c>
      <c r="H24" s="91"/>
    </row>
    <row r="25" spans="1:8" s="13" customFormat="1" ht="16.5" thickBot="1">
      <c r="A25" s="14" t="str">
        <f>'PRE SENIOR'!A11</f>
        <v>ARANA RAMIRO</v>
      </c>
      <c r="B25" s="15" t="str">
        <f>'PRE SENIOR'!B11</f>
        <v>EVTGC</v>
      </c>
      <c r="C25" s="16">
        <f>'PRE SENIOR'!C11</f>
        <v>-3</v>
      </c>
      <c r="D25" s="15">
        <f>'PRE SENIOR'!D11</f>
        <v>35</v>
      </c>
      <c r="E25" s="15">
        <f>'PRE SENIOR'!E11</f>
        <v>38</v>
      </c>
      <c r="F25" s="17">
        <f>SUM(D25+E25)</f>
        <v>73</v>
      </c>
      <c r="G25" s="42" t="s">
        <v>9</v>
      </c>
      <c r="H25" s="91"/>
    </row>
    <row r="26" spans="1:8" s="13" customFormat="1" ht="16.5" thickBot="1">
      <c r="A26" s="104" t="s">
        <v>55</v>
      </c>
      <c r="B26" s="105"/>
      <c r="C26" s="105"/>
      <c r="D26" s="105"/>
      <c r="E26" s="105"/>
      <c r="F26" s="105"/>
      <c r="G26" s="106"/>
      <c r="H26" s="91"/>
    </row>
    <row r="27" spans="1:8" s="13" customFormat="1" ht="16.5" thickBot="1">
      <c r="A27" s="19" t="s">
        <v>0</v>
      </c>
      <c r="B27" s="20" t="s">
        <v>10</v>
      </c>
      <c r="C27" s="19" t="s">
        <v>1</v>
      </c>
      <c r="D27" s="19" t="s">
        <v>2</v>
      </c>
      <c r="E27" s="19" t="s">
        <v>3</v>
      </c>
      <c r="F27" s="19" t="s">
        <v>4</v>
      </c>
      <c r="G27" s="19" t="s">
        <v>5</v>
      </c>
      <c r="H27" s="91"/>
    </row>
    <row r="28" spans="1:8" s="13" customFormat="1" ht="15.75">
      <c r="A28" s="14" t="s">
        <v>252</v>
      </c>
      <c r="B28" s="15" t="s">
        <v>200</v>
      </c>
      <c r="C28" s="16">
        <v>9</v>
      </c>
      <c r="D28" s="15">
        <v>39</v>
      </c>
      <c r="E28" s="15">
        <v>39</v>
      </c>
      <c r="F28" s="17">
        <f>SUM(D28+E28)</f>
        <v>78</v>
      </c>
      <c r="G28" s="42">
        <f>(F28-C28)</f>
        <v>69</v>
      </c>
      <c r="H28" s="91"/>
    </row>
    <row r="29" spans="1:8" s="13" customFormat="1" ht="15.75">
      <c r="A29" s="14" t="s">
        <v>71</v>
      </c>
      <c r="B29" s="15" t="s">
        <v>194</v>
      </c>
      <c r="C29" s="16">
        <v>10</v>
      </c>
      <c r="D29" s="15">
        <v>38</v>
      </c>
      <c r="E29" s="15">
        <v>42</v>
      </c>
      <c r="F29" s="17">
        <f>SUM(D29+E29)</f>
        <v>80</v>
      </c>
      <c r="G29" s="42">
        <f>(F29-C29)</f>
        <v>70</v>
      </c>
      <c r="H29" s="91"/>
    </row>
    <row r="30" spans="1:8" s="13" customFormat="1" ht="14.1" customHeight="1" thickBot="1">
      <c r="A30" s="102"/>
      <c r="B30" s="102"/>
      <c r="C30" s="102"/>
      <c r="D30" s="102"/>
      <c r="E30" s="102"/>
      <c r="F30" s="102"/>
      <c r="G30" s="102"/>
      <c r="H30" s="91"/>
    </row>
    <row r="31" spans="1:8" s="13" customFormat="1" ht="16.5" thickBot="1">
      <c r="A31" s="104" t="s">
        <v>40</v>
      </c>
      <c r="B31" s="105"/>
      <c r="C31" s="105"/>
      <c r="D31" s="105"/>
      <c r="E31" s="105"/>
      <c r="F31" s="105"/>
      <c r="G31" s="106"/>
      <c r="H31" s="91"/>
    </row>
    <row r="32" spans="1:8" s="13" customFormat="1" ht="16.5" thickBot="1">
      <c r="A32" s="19" t="s">
        <v>0</v>
      </c>
      <c r="B32" s="20" t="s">
        <v>10</v>
      </c>
      <c r="C32" s="19" t="s">
        <v>1</v>
      </c>
      <c r="D32" s="19" t="s">
        <v>2</v>
      </c>
      <c r="E32" s="19" t="s">
        <v>3</v>
      </c>
      <c r="F32" s="19" t="s">
        <v>4</v>
      </c>
      <c r="G32" s="19" t="s">
        <v>5</v>
      </c>
      <c r="H32" s="91"/>
    </row>
    <row r="33" spans="1:8" s="13" customFormat="1" ht="15.75">
      <c r="A33" s="14" t="s">
        <v>371</v>
      </c>
      <c r="B33" s="85" t="s">
        <v>9</v>
      </c>
      <c r="C33" s="86" t="s">
        <v>9</v>
      </c>
      <c r="D33" s="85" t="s">
        <v>9</v>
      </c>
      <c r="E33" s="85" t="s">
        <v>9</v>
      </c>
      <c r="F33" s="87" t="s">
        <v>9</v>
      </c>
      <c r="G33" s="42" t="s">
        <v>9</v>
      </c>
      <c r="H33" s="91"/>
    </row>
    <row r="34" spans="1:8" s="13" customFormat="1" ht="16.5" thickBot="1">
      <c r="A34" s="14" t="str">
        <f>SENIOR!A11</f>
        <v>CANTARELLI ALEJANDRO</v>
      </c>
      <c r="B34" s="15" t="str">
        <f>SENIOR!B11</f>
        <v>TGC</v>
      </c>
      <c r="C34" s="16">
        <f>SENIOR!C11</f>
        <v>3</v>
      </c>
      <c r="D34" s="15">
        <f>SENIOR!D11</f>
        <v>39</v>
      </c>
      <c r="E34" s="15">
        <f>SENIOR!E11</f>
        <v>38</v>
      </c>
      <c r="F34" s="17">
        <f>SUM(D34+E34)</f>
        <v>77</v>
      </c>
      <c r="G34" s="42" t="s">
        <v>9</v>
      </c>
      <c r="H34" s="91"/>
    </row>
    <row r="35" spans="1:8" s="13" customFormat="1" ht="16.5" thickBot="1">
      <c r="A35" s="104" t="s">
        <v>56</v>
      </c>
      <c r="B35" s="105"/>
      <c r="C35" s="105"/>
      <c r="D35" s="105"/>
      <c r="E35" s="105"/>
      <c r="F35" s="105"/>
      <c r="G35" s="106"/>
      <c r="H35" s="91"/>
    </row>
    <row r="36" spans="1:8" s="13" customFormat="1" ht="16.5" thickBot="1">
      <c r="A36" s="19" t="s">
        <v>0</v>
      </c>
      <c r="B36" s="20" t="s">
        <v>10</v>
      </c>
      <c r="C36" s="19" t="s">
        <v>1</v>
      </c>
      <c r="D36" s="19" t="s">
        <v>2</v>
      </c>
      <c r="E36" s="19" t="s">
        <v>3</v>
      </c>
      <c r="F36" s="19" t="s">
        <v>4</v>
      </c>
      <c r="G36" s="19" t="s">
        <v>5</v>
      </c>
      <c r="H36" s="91"/>
    </row>
    <row r="37" spans="1:8" s="13" customFormat="1" ht="15.75">
      <c r="A37" s="14" t="s">
        <v>326</v>
      </c>
      <c r="B37" s="85" t="s">
        <v>194</v>
      </c>
      <c r="C37" s="86">
        <v>11</v>
      </c>
      <c r="D37" s="85">
        <v>42</v>
      </c>
      <c r="E37" s="85">
        <v>41</v>
      </c>
      <c r="F37" s="17">
        <f>SUM(D37+E37)</f>
        <v>83</v>
      </c>
      <c r="G37" s="42">
        <f>(F37-C37)</f>
        <v>72</v>
      </c>
      <c r="H37" s="91"/>
    </row>
    <row r="38" spans="1:8" s="13" customFormat="1" ht="15.75">
      <c r="A38" s="14" t="s">
        <v>124</v>
      </c>
      <c r="B38" s="15" t="s">
        <v>194</v>
      </c>
      <c r="C38" s="16">
        <v>35</v>
      </c>
      <c r="D38" s="15">
        <v>51</v>
      </c>
      <c r="E38" s="15">
        <v>56</v>
      </c>
      <c r="F38" s="17">
        <f>SUM(D38+E38)</f>
        <v>107</v>
      </c>
      <c r="G38" s="42">
        <f>(F38-C38)</f>
        <v>72</v>
      </c>
      <c r="H38" s="91"/>
    </row>
    <row r="39" spans="1:8" ht="14.1" customHeight="1" thickBot="1">
      <c r="A39" s="102"/>
      <c r="B39" s="102"/>
      <c r="C39" s="102"/>
      <c r="D39" s="102"/>
      <c r="E39" s="102"/>
      <c r="F39" s="102"/>
      <c r="G39" s="102"/>
    </row>
    <row r="40" spans="1:8" ht="16.5" thickBot="1">
      <c r="A40" s="104" t="s">
        <v>50</v>
      </c>
      <c r="B40" s="105"/>
      <c r="C40" s="105"/>
      <c r="D40" s="105"/>
      <c r="E40" s="105"/>
      <c r="F40" s="105"/>
      <c r="G40" s="106"/>
    </row>
    <row r="41" spans="1:8" s="13" customFormat="1" ht="16.5" thickBot="1">
      <c r="A41" s="19" t="s">
        <v>0</v>
      </c>
      <c r="B41" s="20" t="s">
        <v>10</v>
      </c>
      <c r="C41" s="19" t="s">
        <v>1</v>
      </c>
      <c r="D41" s="19" t="s">
        <v>2</v>
      </c>
      <c r="E41" s="19" t="s">
        <v>3</v>
      </c>
      <c r="F41" s="19" t="s">
        <v>4</v>
      </c>
      <c r="G41" s="19" t="s">
        <v>5</v>
      </c>
      <c r="H41" s="91"/>
    </row>
    <row r="42" spans="1:8" s="13" customFormat="1" ht="15.75">
      <c r="A42" s="14" t="str">
        <f>'SUPER SENIOR'!A10</f>
        <v>PAPUCCIO CLAUDIO ALBERTO</v>
      </c>
      <c r="B42" s="15" t="str">
        <f>'SUPER SENIOR'!B10</f>
        <v>TGC</v>
      </c>
      <c r="C42" s="16">
        <f>'SUPER SENIOR'!C10</f>
        <v>7</v>
      </c>
      <c r="D42" s="15">
        <f>'SUPER SENIOR'!D10</f>
        <v>39</v>
      </c>
      <c r="E42" s="15">
        <f>'SUPER SENIOR'!E10</f>
        <v>39</v>
      </c>
      <c r="F42" s="17">
        <f>SUM(D42+E42)</f>
        <v>78</v>
      </c>
      <c r="G42" s="18">
        <f>(F42-C42)</f>
        <v>71</v>
      </c>
      <c r="H42" s="91"/>
    </row>
    <row r="43" spans="1:8" s="13" customFormat="1" ht="16.5" thickBot="1">
      <c r="A43" s="14" t="str">
        <f>'SUPER SENIOR'!A11</f>
        <v xml:space="preserve">VENERE MARCELO </v>
      </c>
      <c r="B43" s="15" t="str">
        <f>'SUPER SENIOR'!B11</f>
        <v>TGC</v>
      </c>
      <c r="C43" s="16">
        <f>'SUPER SENIOR'!C11</f>
        <v>5</v>
      </c>
      <c r="D43" s="15">
        <f>'SUPER SENIOR'!D11</f>
        <v>43</v>
      </c>
      <c r="E43" s="15">
        <f>'SUPER SENIOR'!E11</f>
        <v>37</v>
      </c>
      <c r="F43" s="17">
        <f>SUM(D43+E43)</f>
        <v>80</v>
      </c>
      <c r="G43" s="18">
        <f>(F43-C43)</f>
        <v>75</v>
      </c>
      <c r="H43" s="91"/>
    </row>
    <row r="44" spans="1:8" s="13" customFormat="1" ht="16.5" thickBot="1">
      <c r="A44" s="104" t="s">
        <v>57</v>
      </c>
      <c r="B44" s="105"/>
      <c r="C44" s="105"/>
      <c r="D44" s="105"/>
      <c r="E44" s="105"/>
      <c r="F44" s="105"/>
      <c r="G44" s="106"/>
      <c r="H44" s="91"/>
    </row>
    <row r="45" spans="1:8" s="13" customFormat="1" ht="16.5" thickBot="1">
      <c r="A45" s="19" t="s">
        <v>0</v>
      </c>
      <c r="B45" s="20" t="s">
        <v>10</v>
      </c>
      <c r="C45" s="19" t="s">
        <v>1</v>
      </c>
      <c r="D45" s="19" t="s">
        <v>2</v>
      </c>
      <c r="E45" s="19" t="s">
        <v>3</v>
      </c>
      <c r="F45" s="19" t="s">
        <v>4</v>
      </c>
      <c r="G45" s="19" t="s">
        <v>5</v>
      </c>
      <c r="H45" s="91"/>
    </row>
    <row r="46" spans="1:8" s="13" customFormat="1" ht="15.75">
      <c r="A46" s="14" t="s">
        <v>109</v>
      </c>
      <c r="B46" s="15" t="s">
        <v>194</v>
      </c>
      <c r="C46" s="16">
        <v>18</v>
      </c>
      <c r="D46" s="15">
        <v>44</v>
      </c>
      <c r="E46" s="15">
        <v>45</v>
      </c>
      <c r="F46" s="17">
        <f>SUM(D46+E46)</f>
        <v>89</v>
      </c>
      <c r="G46" s="18">
        <f>(F46-C46)</f>
        <v>71</v>
      </c>
      <c r="H46" s="91"/>
    </row>
    <row r="47" spans="1:8" s="13" customFormat="1" ht="15.75">
      <c r="A47" s="14" t="s">
        <v>325</v>
      </c>
      <c r="B47" s="15" t="s">
        <v>194</v>
      </c>
      <c r="C47" s="16">
        <v>23</v>
      </c>
      <c r="D47" s="15">
        <v>49</v>
      </c>
      <c r="E47" s="15">
        <v>46</v>
      </c>
      <c r="F47" s="17">
        <f>SUM(D47+E47)</f>
        <v>95</v>
      </c>
      <c r="G47" s="18">
        <f>(F47-C47)</f>
        <v>72</v>
      </c>
      <c r="H47" s="91"/>
    </row>
    <row r="48" spans="1:8" ht="14.1" customHeight="1" thickBot="1">
      <c r="A48" s="102"/>
      <c r="B48" s="102"/>
      <c r="C48" s="102"/>
      <c r="D48" s="102"/>
      <c r="E48" s="102"/>
      <c r="F48" s="102"/>
      <c r="G48" s="102"/>
    </row>
    <row r="49" spans="1:8" ht="16.5" thickBot="1">
      <c r="A49" s="104" t="str">
        <f>DAM!A8</f>
        <v>DAMAS CATEGORIA UNICA</v>
      </c>
      <c r="B49" s="105"/>
      <c r="C49" s="105"/>
      <c r="D49" s="105"/>
      <c r="E49" s="105"/>
      <c r="F49" s="105"/>
      <c r="G49" s="106"/>
    </row>
    <row r="50" spans="1:8" s="13" customFormat="1" ht="16.5" thickBot="1">
      <c r="A50" s="19" t="s">
        <v>11</v>
      </c>
      <c r="B50" s="20" t="s">
        <v>10</v>
      </c>
      <c r="C50" s="19" t="s">
        <v>1</v>
      </c>
      <c r="D50" s="19" t="s">
        <v>2</v>
      </c>
      <c r="E50" s="19" t="s">
        <v>3</v>
      </c>
      <c r="F50" s="19" t="s">
        <v>4</v>
      </c>
      <c r="G50" s="19" t="s">
        <v>5</v>
      </c>
      <c r="H50" s="91"/>
    </row>
    <row r="51" spans="1:8" s="13" customFormat="1" ht="15.75">
      <c r="A51" s="14" t="str">
        <f>DAM!A10</f>
        <v>SPOSITO LUCIA</v>
      </c>
      <c r="B51" s="15" t="str">
        <f>DAM!B10</f>
        <v>TGC</v>
      </c>
      <c r="C51" s="16">
        <f>DAM!C10</f>
        <v>19</v>
      </c>
      <c r="D51" s="15">
        <f>DAM!D10</f>
        <v>43</v>
      </c>
      <c r="E51" s="15">
        <f>DAM!E10</f>
        <v>46</v>
      </c>
      <c r="F51" s="17">
        <f>SUM(D51+E51)</f>
        <v>89</v>
      </c>
      <c r="G51" s="18">
        <f>(F51-C51)</f>
        <v>70</v>
      </c>
      <c r="H51" s="91"/>
    </row>
    <row r="52" spans="1:8" s="13" customFormat="1" ht="15.75">
      <c r="A52" s="14" t="str">
        <f>DAM!A11</f>
        <v>LOPEZ MATTA LORENA</v>
      </c>
      <c r="B52" s="15" t="str">
        <f>DAM!B11</f>
        <v>TGC</v>
      </c>
      <c r="C52" s="16">
        <f>DAM!C11</f>
        <v>11</v>
      </c>
      <c r="D52" s="15">
        <f>DAM!D11</f>
        <v>42</v>
      </c>
      <c r="E52" s="15">
        <f>DAM!E11</f>
        <v>40</v>
      </c>
      <c r="F52" s="17">
        <f>SUM(D52+E52)</f>
        <v>82</v>
      </c>
      <c r="G52" s="18">
        <f>(F52-C52)</f>
        <v>71</v>
      </c>
      <c r="H52" s="91"/>
    </row>
  </sheetData>
  <sortState ref="A10:G12">
    <sortCondition ref="F10:F12"/>
  </sortState>
  <mergeCells count="22">
    <mergeCell ref="A39:G39"/>
    <mergeCell ref="A1:G1"/>
    <mergeCell ref="A2:G2"/>
    <mergeCell ref="A3:G3"/>
    <mergeCell ref="A4:G4"/>
    <mergeCell ref="A5:G5"/>
    <mergeCell ref="A48:G48"/>
    <mergeCell ref="A6:G6"/>
    <mergeCell ref="A49:G49"/>
    <mergeCell ref="A7:G7"/>
    <mergeCell ref="A8:G8"/>
    <mergeCell ref="A17:G17"/>
    <mergeCell ref="A22:G22"/>
    <mergeCell ref="A31:G31"/>
    <mergeCell ref="A40:G40"/>
    <mergeCell ref="A13:G13"/>
    <mergeCell ref="A26:G26"/>
    <mergeCell ref="A35:G35"/>
    <mergeCell ref="A44:G44"/>
    <mergeCell ref="A12:G12"/>
    <mergeCell ref="A21:G21"/>
    <mergeCell ref="A30:G30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G42"/>
  <sheetViews>
    <sheetView zoomScaleNormal="100" workbookViewId="0">
      <selection sqref="A1:E1"/>
    </sheetView>
  </sheetViews>
  <sheetFormatPr baseColWidth="10" defaultRowHeight="15"/>
  <cols>
    <col min="1" max="1" width="6.42578125" style="30" bestFit="1" customWidth="1"/>
    <col min="2" max="5" width="21.7109375" customWidth="1"/>
    <col min="6" max="6" width="2" bestFit="1" customWidth="1"/>
    <col min="7" max="7" width="4" bestFit="1" customWidth="1"/>
  </cols>
  <sheetData>
    <row r="1" spans="1:7" s="49" customFormat="1" ht="30.75">
      <c r="A1" s="116" t="s">
        <v>58</v>
      </c>
      <c r="B1" s="116"/>
      <c r="C1" s="116"/>
      <c r="D1" s="116"/>
      <c r="E1" s="116"/>
    </row>
    <row r="2" spans="1:7" s="1" customFormat="1" ht="27" thickBot="1">
      <c r="A2" s="117" t="s">
        <v>24</v>
      </c>
      <c r="B2" s="117"/>
      <c r="C2" s="117"/>
      <c r="D2" s="117"/>
      <c r="E2" s="117"/>
    </row>
    <row r="3" spans="1:7" s="13" customFormat="1" ht="16.5" thickBot="1">
      <c r="A3" s="118" t="s">
        <v>59</v>
      </c>
      <c r="B3" s="119"/>
      <c r="C3" s="119"/>
      <c r="D3" s="119"/>
      <c r="E3" s="120"/>
    </row>
    <row r="4" spans="1:7" s="39" customFormat="1" ht="15.75">
      <c r="A4" s="121" t="s">
        <v>60</v>
      </c>
      <c r="B4" s="121"/>
      <c r="C4" s="121"/>
      <c r="D4" s="121"/>
      <c r="E4" s="121"/>
    </row>
    <row r="5" spans="1:7" s="39" customFormat="1" ht="16.5" thickBot="1">
      <c r="A5" s="122" t="s">
        <v>61</v>
      </c>
      <c r="B5" s="122"/>
      <c r="C5" s="122"/>
      <c r="D5" s="122"/>
      <c r="E5" s="122"/>
    </row>
    <row r="6" spans="1:7" ht="13.5" thickBot="1">
      <c r="A6" s="113" t="s">
        <v>62</v>
      </c>
      <c r="B6" s="114"/>
      <c r="C6" s="114"/>
      <c r="D6" s="114"/>
      <c r="E6" s="115"/>
      <c r="F6" s="50"/>
      <c r="G6" s="51"/>
    </row>
    <row r="7" spans="1:7" ht="12.75">
      <c r="A7" s="65">
        <v>0.3125</v>
      </c>
      <c r="B7" s="53"/>
      <c r="C7" s="54"/>
      <c r="D7" s="54"/>
      <c r="E7" s="55"/>
      <c r="F7" s="50">
        <f>COUNTA(B7,C7,D7,E7)</f>
        <v>0</v>
      </c>
      <c r="G7" s="51"/>
    </row>
    <row r="8" spans="1:7" ht="12.75">
      <c r="A8" s="65">
        <v>0.31944444444444448</v>
      </c>
      <c r="B8" s="53"/>
      <c r="C8" s="54"/>
      <c r="D8" s="54"/>
      <c r="E8" s="55"/>
      <c r="F8" s="50">
        <f t="shared" ref="F8:F41" si="0">COUNTA(B8,C8,D8,E8)</f>
        <v>0</v>
      </c>
      <c r="G8" s="51"/>
    </row>
    <row r="9" spans="1:7" ht="12.75">
      <c r="A9" s="65">
        <v>0.32638888888888901</v>
      </c>
      <c r="B9" s="53"/>
      <c r="C9" s="54"/>
      <c r="D9" s="54"/>
      <c r="E9" s="55"/>
      <c r="F9" s="50">
        <f t="shared" si="0"/>
        <v>0</v>
      </c>
      <c r="G9" s="51"/>
    </row>
    <row r="10" spans="1:7" ht="12.75">
      <c r="A10" s="65">
        <v>0.33333333333333298</v>
      </c>
      <c r="B10" s="53" t="s">
        <v>63</v>
      </c>
      <c r="C10" s="54" t="s">
        <v>64</v>
      </c>
      <c r="D10" s="54" t="s">
        <v>65</v>
      </c>
      <c r="E10" s="55" t="s">
        <v>66</v>
      </c>
      <c r="F10" s="50">
        <f t="shared" si="0"/>
        <v>4</v>
      </c>
      <c r="G10" s="51"/>
    </row>
    <row r="11" spans="1:7" ht="12.75">
      <c r="A11" s="65">
        <v>0.34027777777777801</v>
      </c>
      <c r="B11" s="53" t="s">
        <v>67</v>
      </c>
      <c r="C11" s="54" t="s">
        <v>68</v>
      </c>
      <c r="D11" s="54" t="s">
        <v>69</v>
      </c>
      <c r="E11" s="55" t="s">
        <v>70</v>
      </c>
      <c r="F11" s="50">
        <f t="shared" si="0"/>
        <v>4</v>
      </c>
      <c r="G11" s="51"/>
    </row>
    <row r="12" spans="1:7" ht="12.75">
      <c r="A12" s="65">
        <v>0.34722222222222199</v>
      </c>
      <c r="B12" s="53" t="s">
        <v>71</v>
      </c>
      <c r="C12" s="54" t="s">
        <v>72</v>
      </c>
      <c r="D12" s="54" t="s">
        <v>73</v>
      </c>
      <c r="E12" s="56" t="s">
        <v>74</v>
      </c>
      <c r="F12" s="50">
        <f t="shared" si="0"/>
        <v>4</v>
      </c>
      <c r="G12" s="51"/>
    </row>
    <row r="13" spans="1:7" ht="12.75">
      <c r="A13" s="65">
        <v>0.35416666666666702</v>
      </c>
      <c r="B13" s="66" t="s">
        <v>75</v>
      </c>
      <c r="C13" s="54" t="s">
        <v>76</v>
      </c>
      <c r="D13" s="54" t="s">
        <v>77</v>
      </c>
      <c r="E13" s="55"/>
      <c r="F13" s="50">
        <v>2</v>
      </c>
      <c r="G13" s="51"/>
    </row>
    <row r="14" spans="1:7" ht="12.75">
      <c r="A14" s="65">
        <v>0.36111111111111099</v>
      </c>
      <c r="B14" s="53" t="s">
        <v>78</v>
      </c>
      <c r="C14" s="54" t="s">
        <v>79</v>
      </c>
      <c r="D14" s="54" t="s">
        <v>80</v>
      </c>
      <c r="E14" s="55" t="s">
        <v>81</v>
      </c>
      <c r="F14" s="50">
        <f t="shared" si="0"/>
        <v>4</v>
      </c>
      <c r="G14" s="51"/>
    </row>
    <row r="15" spans="1:7" ht="12.75">
      <c r="A15" s="65">
        <v>0.36805555555555602</v>
      </c>
      <c r="B15" s="53" t="s">
        <v>82</v>
      </c>
      <c r="C15" s="54" t="s">
        <v>83</v>
      </c>
      <c r="D15" s="54" t="s">
        <v>84</v>
      </c>
      <c r="E15" s="55" t="s">
        <v>85</v>
      </c>
      <c r="F15" s="50">
        <f t="shared" si="0"/>
        <v>4</v>
      </c>
      <c r="G15" s="51"/>
    </row>
    <row r="16" spans="1:7" ht="12.75">
      <c r="A16" s="65">
        <v>0.375</v>
      </c>
      <c r="B16" s="53" t="s">
        <v>86</v>
      </c>
      <c r="C16" s="54" t="s">
        <v>87</v>
      </c>
      <c r="D16" s="54" t="s">
        <v>88</v>
      </c>
      <c r="E16" s="55" t="s">
        <v>89</v>
      </c>
      <c r="F16" s="50">
        <f t="shared" si="0"/>
        <v>4</v>
      </c>
      <c r="G16" s="51"/>
    </row>
    <row r="17" spans="1:7" ht="12.75">
      <c r="A17" s="65">
        <v>0.38194444444444497</v>
      </c>
      <c r="B17" s="53" t="s">
        <v>90</v>
      </c>
      <c r="C17" s="54" t="s">
        <v>91</v>
      </c>
      <c r="D17" s="54" t="s">
        <v>92</v>
      </c>
      <c r="E17" s="55"/>
      <c r="F17" s="50">
        <f t="shared" si="0"/>
        <v>3</v>
      </c>
      <c r="G17" s="51"/>
    </row>
    <row r="18" spans="1:7" ht="12.75">
      <c r="A18" s="65">
        <v>0.38888888888888901</v>
      </c>
      <c r="B18" s="53" t="s">
        <v>93</v>
      </c>
      <c r="C18" s="54" t="s">
        <v>94</v>
      </c>
      <c r="D18" s="54" t="s">
        <v>95</v>
      </c>
      <c r="E18" s="55" t="s">
        <v>96</v>
      </c>
      <c r="F18" s="50">
        <f t="shared" si="0"/>
        <v>4</v>
      </c>
      <c r="G18" s="51"/>
    </row>
    <row r="19" spans="1:7" ht="12.75">
      <c r="A19" s="65">
        <v>0.39583333333333398</v>
      </c>
      <c r="B19" s="53" t="s">
        <v>97</v>
      </c>
      <c r="C19" s="54" t="s">
        <v>98</v>
      </c>
      <c r="D19" s="54" t="s">
        <v>99</v>
      </c>
      <c r="E19" s="55" t="s">
        <v>100</v>
      </c>
      <c r="F19" s="50">
        <f t="shared" si="0"/>
        <v>4</v>
      </c>
      <c r="G19" s="51"/>
    </row>
    <row r="20" spans="1:7" ht="12.75">
      <c r="A20" s="65">
        <v>0.40277777777777801</v>
      </c>
      <c r="B20" s="53" t="s">
        <v>101</v>
      </c>
      <c r="C20" s="54" t="s">
        <v>102</v>
      </c>
      <c r="D20" s="54" t="s">
        <v>103</v>
      </c>
      <c r="E20" s="55" t="s">
        <v>104</v>
      </c>
      <c r="F20" s="50">
        <f t="shared" si="0"/>
        <v>4</v>
      </c>
      <c r="G20" s="51"/>
    </row>
    <row r="21" spans="1:7" ht="12.75">
      <c r="A21" s="65">
        <v>0.40972222222222299</v>
      </c>
      <c r="B21" s="53" t="s">
        <v>105</v>
      </c>
      <c r="C21" s="54" t="s">
        <v>106</v>
      </c>
      <c r="D21" s="54" t="s">
        <v>107</v>
      </c>
      <c r="E21" s="55" t="s">
        <v>108</v>
      </c>
      <c r="F21" s="50">
        <f t="shared" si="0"/>
        <v>4</v>
      </c>
      <c r="G21" s="51"/>
    </row>
    <row r="22" spans="1:7" ht="12.75">
      <c r="A22" s="65">
        <v>0.41666666666666702</v>
      </c>
      <c r="B22" s="53" t="s">
        <v>109</v>
      </c>
      <c r="C22" s="54" t="s">
        <v>110</v>
      </c>
      <c r="D22" s="54" t="s">
        <v>111</v>
      </c>
      <c r="E22" s="55" t="s">
        <v>112</v>
      </c>
      <c r="F22" s="50">
        <f t="shared" si="0"/>
        <v>4</v>
      </c>
      <c r="G22" s="51"/>
    </row>
    <row r="23" spans="1:7" ht="12.75">
      <c r="A23" s="65">
        <v>0.42361111111111199</v>
      </c>
      <c r="B23" s="53" t="s">
        <v>113</v>
      </c>
      <c r="C23" s="54" t="s">
        <v>114</v>
      </c>
      <c r="D23" s="54" t="s">
        <v>115</v>
      </c>
      <c r="E23" s="55" t="s">
        <v>116</v>
      </c>
      <c r="F23" s="50">
        <f t="shared" si="0"/>
        <v>4</v>
      </c>
      <c r="G23" s="51"/>
    </row>
    <row r="24" spans="1:7" ht="12.75">
      <c r="A24" s="65">
        <v>0.43055555555555602</v>
      </c>
      <c r="B24" s="53" t="s">
        <v>117</v>
      </c>
      <c r="C24" s="54" t="s">
        <v>118</v>
      </c>
      <c r="D24" s="54" t="s">
        <v>119</v>
      </c>
      <c r="E24" s="55" t="s">
        <v>120</v>
      </c>
      <c r="F24" s="50">
        <f t="shared" si="0"/>
        <v>4</v>
      </c>
      <c r="G24" s="51"/>
    </row>
    <row r="25" spans="1:7" ht="12.75">
      <c r="A25" s="65">
        <v>0.437500000000001</v>
      </c>
      <c r="B25" s="53" t="s">
        <v>121</v>
      </c>
      <c r="C25" s="54" t="s">
        <v>122</v>
      </c>
      <c r="D25" s="54" t="s">
        <v>123</v>
      </c>
      <c r="E25" s="55" t="s">
        <v>124</v>
      </c>
      <c r="F25" s="50">
        <f t="shared" si="0"/>
        <v>4</v>
      </c>
      <c r="G25" s="51"/>
    </row>
    <row r="26" spans="1:7" ht="12.75">
      <c r="A26" s="65">
        <v>0.44444444444444497</v>
      </c>
      <c r="B26" s="53" t="s">
        <v>125</v>
      </c>
      <c r="C26" s="54" t="s">
        <v>126</v>
      </c>
      <c r="D26" s="54" t="s">
        <v>127</v>
      </c>
      <c r="E26" s="55" t="s">
        <v>128</v>
      </c>
      <c r="F26" s="50">
        <f t="shared" si="0"/>
        <v>4</v>
      </c>
      <c r="G26" s="51"/>
    </row>
    <row r="27" spans="1:7" ht="12.75">
      <c r="A27" s="65">
        <v>0.45138888888889001</v>
      </c>
      <c r="B27" s="53" t="s">
        <v>129</v>
      </c>
      <c r="C27" s="54" t="s">
        <v>130</v>
      </c>
      <c r="D27" s="54" t="s">
        <v>131</v>
      </c>
      <c r="E27" s="55" t="s">
        <v>338</v>
      </c>
      <c r="F27" s="50">
        <f t="shared" si="0"/>
        <v>4</v>
      </c>
      <c r="G27" s="51"/>
    </row>
    <row r="28" spans="1:7" ht="12.75">
      <c r="A28" s="65">
        <v>0.45833333333333398</v>
      </c>
      <c r="B28" s="53" t="s">
        <v>132</v>
      </c>
      <c r="C28" s="54" t="s">
        <v>133</v>
      </c>
      <c r="D28" s="54" t="s">
        <v>134</v>
      </c>
      <c r="E28" s="55" t="s">
        <v>135</v>
      </c>
      <c r="F28" s="50">
        <f t="shared" si="0"/>
        <v>4</v>
      </c>
      <c r="G28" s="51"/>
    </row>
    <row r="29" spans="1:7" ht="12.75">
      <c r="A29" s="65">
        <v>0.46527777777777801</v>
      </c>
      <c r="B29" s="53" t="s">
        <v>136</v>
      </c>
      <c r="C29" s="54" t="s">
        <v>137</v>
      </c>
      <c r="D29" s="54" t="s">
        <v>138</v>
      </c>
      <c r="E29" s="55" t="s">
        <v>139</v>
      </c>
      <c r="F29" s="50">
        <f t="shared" si="0"/>
        <v>4</v>
      </c>
      <c r="G29" s="51"/>
    </row>
    <row r="30" spans="1:7" ht="12.75">
      <c r="A30" s="65">
        <v>0.47222222222222299</v>
      </c>
      <c r="B30" s="53" t="s">
        <v>140</v>
      </c>
      <c r="C30" s="54" t="s">
        <v>141</v>
      </c>
      <c r="D30" s="54" t="s">
        <v>142</v>
      </c>
      <c r="E30" s="55" t="s">
        <v>143</v>
      </c>
      <c r="F30" s="50">
        <f t="shared" si="0"/>
        <v>4</v>
      </c>
      <c r="G30" s="51"/>
    </row>
    <row r="31" spans="1:7" ht="12.75">
      <c r="A31" s="65">
        <v>0.47916666666666702</v>
      </c>
      <c r="B31" s="53" t="s">
        <v>144</v>
      </c>
      <c r="C31" s="54" t="s">
        <v>145</v>
      </c>
      <c r="D31" s="54" t="s">
        <v>146</v>
      </c>
      <c r="E31" s="55" t="s">
        <v>147</v>
      </c>
      <c r="F31" s="50">
        <f t="shared" si="0"/>
        <v>4</v>
      </c>
      <c r="G31" s="51"/>
    </row>
    <row r="32" spans="1:7" ht="12.75">
      <c r="A32" s="65">
        <v>0.48611111111111199</v>
      </c>
      <c r="B32" s="53" t="s">
        <v>148</v>
      </c>
      <c r="C32" s="54" t="s">
        <v>149</v>
      </c>
      <c r="D32" s="54" t="s">
        <v>150</v>
      </c>
      <c r="E32" s="55" t="s">
        <v>151</v>
      </c>
      <c r="F32" s="50">
        <f t="shared" si="0"/>
        <v>4</v>
      </c>
      <c r="G32" s="51"/>
    </row>
    <row r="33" spans="1:7" ht="12.75">
      <c r="A33" s="65">
        <v>0.49305555555555602</v>
      </c>
      <c r="B33" s="53" t="s">
        <v>152</v>
      </c>
      <c r="C33" s="54" t="s">
        <v>153</v>
      </c>
      <c r="D33" s="54" t="s">
        <v>154</v>
      </c>
      <c r="E33" s="55" t="s">
        <v>155</v>
      </c>
      <c r="F33" s="50">
        <f t="shared" si="0"/>
        <v>4</v>
      </c>
      <c r="G33" s="51"/>
    </row>
    <row r="34" spans="1:7" ht="12.75">
      <c r="A34" s="65">
        <v>0.500000000000001</v>
      </c>
      <c r="B34" s="53" t="s">
        <v>156</v>
      </c>
      <c r="C34" s="54" t="s">
        <v>157</v>
      </c>
      <c r="D34" s="54" t="s">
        <v>158</v>
      </c>
      <c r="E34" s="55" t="s">
        <v>159</v>
      </c>
      <c r="F34" s="50">
        <f t="shared" si="0"/>
        <v>4</v>
      </c>
      <c r="G34" s="51"/>
    </row>
    <row r="35" spans="1:7" ht="12.75">
      <c r="A35" s="65">
        <v>0.50694444444444497</v>
      </c>
      <c r="B35" s="53" t="s">
        <v>160</v>
      </c>
      <c r="C35" s="54" t="s">
        <v>161</v>
      </c>
      <c r="D35" s="54" t="s">
        <v>162</v>
      </c>
      <c r="E35" s="55" t="s">
        <v>163</v>
      </c>
      <c r="F35" s="50">
        <f t="shared" si="0"/>
        <v>4</v>
      </c>
      <c r="G35" s="51"/>
    </row>
    <row r="36" spans="1:7" ht="12.75">
      <c r="A36" s="65">
        <v>0.51388888888888995</v>
      </c>
      <c r="B36" s="53" t="s">
        <v>164</v>
      </c>
      <c r="C36" s="54" t="s">
        <v>165</v>
      </c>
      <c r="D36" s="54" t="s">
        <v>166</v>
      </c>
      <c r="E36" s="61" t="s">
        <v>167</v>
      </c>
      <c r="F36" s="50">
        <v>3</v>
      </c>
      <c r="G36" s="51"/>
    </row>
    <row r="37" spans="1:7" ht="12.75">
      <c r="A37" s="65">
        <v>0.52083333333333404</v>
      </c>
      <c r="B37" s="53" t="s">
        <v>168</v>
      </c>
      <c r="C37" s="54" t="s">
        <v>169</v>
      </c>
      <c r="D37" s="54" t="s">
        <v>170</v>
      </c>
      <c r="E37" s="55" t="s">
        <v>171</v>
      </c>
      <c r="F37" s="50">
        <f t="shared" si="0"/>
        <v>4</v>
      </c>
      <c r="G37" s="51"/>
    </row>
    <row r="38" spans="1:7" ht="12.75">
      <c r="A38" s="65">
        <v>0.52777777777777901</v>
      </c>
      <c r="B38" s="53" t="s">
        <v>172</v>
      </c>
      <c r="C38" s="54" t="s">
        <v>173</v>
      </c>
      <c r="D38" s="54" t="s">
        <v>174</v>
      </c>
      <c r="E38" s="55" t="s">
        <v>175</v>
      </c>
      <c r="F38" s="50">
        <f t="shared" si="0"/>
        <v>4</v>
      </c>
      <c r="G38" s="51"/>
    </row>
    <row r="39" spans="1:7" ht="12.75">
      <c r="A39" s="65">
        <v>0.53472222222222299</v>
      </c>
      <c r="B39" s="53" t="s">
        <v>176</v>
      </c>
      <c r="C39" s="54" t="s">
        <v>177</v>
      </c>
      <c r="D39" s="54" t="s">
        <v>178</v>
      </c>
      <c r="E39" s="55" t="s">
        <v>179</v>
      </c>
      <c r="F39" s="50">
        <f t="shared" si="0"/>
        <v>4</v>
      </c>
      <c r="G39" s="51"/>
    </row>
    <row r="40" spans="1:7" ht="13.5" thickBot="1">
      <c r="A40" s="65">
        <v>0.54166666666666796</v>
      </c>
      <c r="B40" s="53" t="s">
        <v>180</v>
      </c>
      <c r="C40" s="54" t="s">
        <v>181</v>
      </c>
      <c r="D40" s="54" t="s">
        <v>182</v>
      </c>
      <c r="E40" s="55" t="s">
        <v>183</v>
      </c>
      <c r="F40" s="50">
        <f t="shared" si="0"/>
        <v>4</v>
      </c>
      <c r="G40" s="51"/>
    </row>
    <row r="41" spans="1:7" ht="13.5" thickBot="1">
      <c r="A41" s="71">
        <v>0.54861111111111205</v>
      </c>
      <c r="B41" s="57" t="s">
        <v>184</v>
      </c>
      <c r="C41" s="58" t="s">
        <v>185</v>
      </c>
      <c r="D41" s="58" t="s">
        <v>186</v>
      </c>
      <c r="E41" s="59" t="s">
        <v>339</v>
      </c>
      <c r="F41" s="50">
        <f t="shared" si="0"/>
        <v>4</v>
      </c>
      <c r="G41" s="60">
        <f>SUM(F7:F41)</f>
        <v>124</v>
      </c>
    </row>
    <row r="42" spans="1:7" ht="12.75">
      <c r="A42"/>
      <c r="B42" s="50"/>
      <c r="C42" s="50"/>
      <c r="D42" s="50"/>
      <c r="E42" s="50"/>
      <c r="F42" s="50"/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G42"/>
  <sheetViews>
    <sheetView zoomScaleNormal="100" workbookViewId="0">
      <selection sqref="A1:E1"/>
    </sheetView>
  </sheetViews>
  <sheetFormatPr baseColWidth="10" defaultRowHeight="15"/>
  <cols>
    <col min="1" max="1" width="6.42578125" style="30" bestFit="1" customWidth="1"/>
    <col min="2" max="5" width="21.7109375" customWidth="1"/>
    <col min="6" max="6" width="2" bestFit="1" customWidth="1"/>
    <col min="7" max="7" width="4" bestFit="1" customWidth="1"/>
    <col min="8" max="8" width="22.5703125" bestFit="1" customWidth="1"/>
  </cols>
  <sheetData>
    <row r="1" spans="1:7" s="49" customFormat="1" ht="30.75">
      <c r="A1" s="125" t="str">
        <f>'MID AMATEUR'!A3:G3</f>
        <v>TANDIL</v>
      </c>
      <c r="B1" s="125"/>
      <c r="C1" s="125"/>
      <c r="D1" s="125"/>
      <c r="E1" s="125"/>
    </row>
    <row r="2" spans="1:7" s="1" customFormat="1" ht="27" thickBot="1">
      <c r="A2" s="125" t="str">
        <f>'MID AMATEUR'!A4:G4</f>
        <v>GOLF CLUB</v>
      </c>
      <c r="B2" s="125"/>
      <c r="C2" s="125"/>
      <c r="D2" s="125"/>
      <c r="E2" s="125"/>
    </row>
    <row r="3" spans="1:7" s="13" customFormat="1" ht="16.5" thickBot="1">
      <c r="A3" s="118" t="s">
        <v>59</v>
      </c>
      <c r="B3" s="119"/>
      <c r="C3" s="119"/>
      <c r="D3" s="119"/>
      <c r="E3" s="120"/>
    </row>
    <row r="4" spans="1:7" s="39" customFormat="1" ht="15.75">
      <c r="A4" s="121" t="str">
        <f>'MID AMATEUR'!A5:G5</f>
        <v>3° FECHA DE MAYORES</v>
      </c>
      <c r="B4" s="121"/>
      <c r="C4" s="121"/>
      <c r="D4" s="121"/>
      <c r="E4" s="121"/>
    </row>
    <row r="5" spans="1:7" s="39" customFormat="1" ht="16.5" thickBot="1">
      <c r="A5" s="122" t="s">
        <v>346</v>
      </c>
      <c r="B5" s="122"/>
      <c r="C5" s="122"/>
      <c r="D5" s="122"/>
      <c r="E5" s="122"/>
    </row>
    <row r="6" spans="1:7" ht="13.5" thickBot="1">
      <c r="A6" s="113" t="s">
        <v>62</v>
      </c>
      <c r="B6" s="123"/>
      <c r="C6" s="123"/>
      <c r="D6" s="123"/>
      <c r="E6" s="124"/>
      <c r="F6" s="50"/>
      <c r="G6" s="51"/>
    </row>
    <row r="7" spans="1:7" ht="12.75">
      <c r="A7" s="52">
        <v>0.3125</v>
      </c>
      <c r="B7" s="67"/>
      <c r="C7" s="68"/>
      <c r="D7" s="68"/>
      <c r="E7" s="69"/>
      <c r="F7" s="50">
        <f>COUNTA(B7,C7,D7,E7)</f>
        <v>0</v>
      </c>
      <c r="G7" s="51"/>
    </row>
    <row r="8" spans="1:7" ht="12.75">
      <c r="A8" s="52">
        <v>0.31944444444444448</v>
      </c>
      <c r="B8" s="53"/>
      <c r="C8" s="54"/>
      <c r="D8" s="54"/>
      <c r="E8" s="55"/>
      <c r="F8" s="50">
        <f t="shared" ref="F8:F42" si="0">COUNTA(B8,C8,D8,E8)</f>
        <v>0</v>
      </c>
      <c r="G8" s="51"/>
    </row>
    <row r="9" spans="1:7" ht="12.75">
      <c r="A9" s="52">
        <v>0.32638888888888901</v>
      </c>
      <c r="B9" s="53"/>
      <c r="C9" s="54"/>
      <c r="D9" s="54"/>
      <c r="E9" s="55"/>
      <c r="F9" s="50">
        <f t="shared" si="0"/>
        <v>0</v>
      </c>
      <c r="G9" s="51"/>
    </row>
    <row r="10" spans="1:7" ht="12.75">
      <c r="A10" s="65">
        <v>0.33333333333333298</v>
      </c>
      <c r="B10" s="53" t="s">
        <v>292</v>
      </c>
      <c r="C10" s="54" t="s">
        <v>347</v>
      </c>
      <c r="D10" s="54" t="s">
        <v>296</v>
      </c>
      <c r="E10" s="55" t="s">
        <v>289</v>
      </c>
      <c r="F10" s="50">
        <f t="shared" si="0"/>
        <v>4</v>
      </c>
      <c r="G10" s="51"/>
    </row>
    <row r="11" spans="1:7" ht="12.75">
      <c r="A11" s="65">
        <v>0.34027777777777801</v>
      </c>
      <c r="B11" s="53" t="s">
        <v>229</v>
      </c>
      <c r="C11" s="54" t="s">
        <v>261</v>
      </c>
      <c r="D11" s="54" t="s">
        <v>348</v>
      </c>
      <c r="E11" s="55" t="s">
        <v>349</v>
      </c>
      <c r="F11" s="50">
        <f t="shared" si="0"/>
        <v>4</v>
      </c>
      <c r="G11" s="51"/>
    </row>
    <row r="12" spans="1:7" ht="12.75">
      <c r="A12" s="65">
        <v>0.34722222222222199</v>
      </c>
      <c r="B12" s="53" t="s">
        <v>262</v>
      </c>
      <c r="C12" s="54" t="s">
        <v>239</v>
      </c>
      <c r="D12" s="54" t="s">
        <v>253</v>
      </c>
      <c r="E12" s="55" t="s">
        <v>254</v>
      </c>
      <c r="F12" s="50">
        <f t="shared" si="0"/>
        <v>4</v>
      </c>
      <c r="G12" s="51"/>
    </row>
    <row r="13" spans="1:7" ht="12.75">
      <c r="A13" s="65">
        <v>0.35416666666666702</v>
      </c>
      <c r="B13" s="53" t="s">
        <v>350</v>
      </c>
      <c r="C13" s="54" t="s">
        <v>265</v>
      </c>
      <c r="D13" s="54" t="s">
        <v>326</v>
      </c>
      <c r="E13" s="55"/>
      <c r="F13" s="50">
        <f t="shared" si="0"/>
        <v>3</v>
      </c>
      <c r="G13" s="51"/>
    </row>
    <row r="14" spans="1:7" ht="12.75">
      <c r="A14" s="65">
        <v>0.36111111111111099</v>
      </c>
      <c r="B14" s="53" t="s">
        <v>256</v>
      </c>
      <c r="C14" s="54" t="s">
        <v>263</v>
      </c>
      <c r="D14" s="54" t="s">
        <v>351</v>
      </c>
      <c r="E14" s="55" t="s">
        <v>212</v>
      </c>
      <c r="F14" s="50">
        <f t="shared" si="0"/>
        <v>4</v>
      </c>
      <c r="G14" s="51"/>
    </row>
    <row r="15" spans="1:7" ht="12.75">
      <c r="A15" s="65">
        <v>0.36805555555555602</v>
      </c>
      <c r="B15" s="53" t="s">
        <v>236</v>
      </c>
      <c r="C15" s="54" t="s">
        <v>260</v>
      </c>
      <c r="D15" s="54" t="s">
        <v>327</v>
      </c>
      <c r="E15" s="55" t="s">
        <v>203</v>
      </c>
      <c r="F15" s="50">
        <f t="shared" si="0"/>
        <v>4</v>
      </c>
      <c r="G15" s="51"/>
    </row>
    <row r="16" spans="1:7" ht="12.75">
      <c r="A16" s="65">
        <v>0.375</v>
      </c>
      <c r="B16" s="53" t="s">
        <v>237</v>
      </c>
      <c r="C16" s="54" t="s">
        <v>217</v>
      </c>
      <c r="D16" s="54" t="s">
        <v>242</v>
      </c>
      <c r="E16" s="55" t="s">
        <v>352</v>
      </c>
      <c r="F16" s="50">
        <f t="shared" si="0"/>
        <v>4</v>
      </c>
      <c r="G16" s="51"/>
    </row>
    <row r="17" spans="1:7" ht="12.75">
      <c r="A17" s="65">
        <v>0.38194444444444497</v>
      </c>
      <c r="B17" s="53" t="s">
        <v>328</v>
      </c>
      <c r="C17" s="54" t="s">
        <v>329</v>
      </c>
      <c r="D17" s="54" t="s">
        <v>270</v>
      </c>
      <c r="E17" s="55" t="s">
        <v>301</v>
      </c>
      <c r="F17" s="50">
        <f t="shared" si="0"/>
        <v>4</v>
      </c>
      <c r="G17" s="51"/>
    </row>
    <row r="18" spans="1:7" ht="12.75">
      <c r="A18" s="65">
        <v>0.38888888888888901</v>
      </c>
      <c r="B18" s="53" t="s">
        <v>281</v>
      </c>
      <c r="C18" s="54" t="s">
        <v>353</v>
      </c>
      <c r="D18" s="54" t="s">
        <v>332</v>
      </c>
      <c r="E18" s="55" t="s">
        <v>291</v>
      </c>
      <c r="F18" s="50">
        <f t="shared" si="0"/>
        <v>4</v>
      </c>
      <c r="G18" s="51"/>
    </row>
    <row r="19" spans="1:7" ht="12.75">
      <c r="A19" s="65">
        <v>0.39583333333333398</v>
      </c>
      <c r="B19" s="53" t="s">
        <v>290</v>
      </c>
      <c r="C19" s="54" t="s">
        <v>288</v>
      </c>
      <c r="D19" s="54" t="s">
        <v>298</v>
      </c>
      <c r="E19" s="55" t="s">
        <v>228</v>
      </c>
      <c r="F19" s="50">
        <f t="shared" si="0"/>
        <v>4</v>
      </c>
      <c r="G19" s="51"/>
    </row>
    <row r="20" spans="1:7" ht="12.75">
      <c r="A20" s="65">
        <v>0.40277777777777801</v>
      </c>
      <c r="B20" s="53" t="s">
        <v>266</v>
      </c>
      <c r="C20" s="54" t="s">
        <v>273</v>
      </c>
      <c r="D20" s="54" t="s">
        <v>279</v>
      </c>
      <c r="E20" s="55" t="s">
        <v>354</v>
      </c>
      <c r="F20" s="50">
        <f t="shared" si="0"/>
        <v>4</v>
      </c>
      <c r="G20" s="51"/>
    </row>
    <row r="21" spans="1:7" ht="12.75">
      <c r="A21" s="65">
        <v>0.40972222222222299</v>
      </c>
      <c r="B21" s="53" t="s">
        <v>284</v>
      </c>
      <c r="C21" s="54" t="s">
        <v>258</v>
      </c>
      <c r="D21" s="54" t="s">
        <v>277</v>
      </c>
      <c r="E21" s="55" t="s">
        <v>259</v>
      </c>
      <c r="F21" s="50">
        <f t="shared" si="0"/>
        <v>4</v>
      </c>
      <c r="G21" s="51"/>
    </row>
    <row r="22" spans="1:7" ht="12.75">
      <c r="A22" s="65">
        <v>0.41666666666666702</v>
      </c>
      <c r="B22" s="53" t="s">
        <v>209</v>
      </c>
      <c r="C22" s="54" t="s">
        <v>216</v>
      </c>
      <c r="D22" s="54" t="s">
        <v>199</v>
      </c>
      <c r="E22" s="55" t="s">
        <v>234</v>
      </c>
      <c r="F22" s="50">
        <f t="shared" si="0"/>
        <v>4</v>
      </c>
      <c r="G22" s="51"/>
    </row>
    <row r="23" spans="1:7" ht="12.75">
      <c r="A23" s="65">
        <v>0.42361111111111199</v>
      </c>
      <c r="B23" s="53" t="s">
        <v>219</v>
      </c>
      <c r="C23" s="54" t="s">
        <v>317</v>
      </c>
      <c r="D23" s="54" t="s">
        <v>235</v>
      </c>
      <c r="E23" s="55" t="s">
        <v>305</v>
      </c>
      <c r="F23" s="50">
        <f t="shared" si="0"/>
        <v>4</v>
      </c>
      <c r="G23" s="51"/>
    </row>
    <row r="24" spans="1:7" ht="12.75">
      <c r="A24" s="65">
        <v>0.43055555555555602</v>
      </c>
      <c r="B24" s="53" t="s">
        <v>276</v>
      </c>
      <c r="C24" s="54" t="s">
        <v>240</v>
      </c>
      <c r="D24" s="54" t="s">
        <v>282</v>
      </c>
      <c r="E24" s="55" t="s">
        <v>355</v>
      </c>
      <c r="F24" s="50">
        <f t="shared" si="0"/>
        <v>4</v>
      </c>
      <c r="G24" s="51"/>
    </row>
    <row r="25" spans="1:7" ht="12.75">
      <c r="A25" s="65">
        <v>0.437500000000001</v>
      </c>
      <c r="B25" s="53" t="s">
        <v>245</v>
      </c>
      <c r="C25" s="54" t="s">
        <v>205</v>
      </c>
      <c r="D25" s="54" t="s">
        <v>210</v>
      </c>
      <c r="E25" s="55" t="s">
        <v>356</v>
      </c>
      <c r="F25" s="50">
        <f t="shared" si="0"/>
        <v>4</v>
      </c>
      <c r="G25" s="51"/>
    </row>
    <row r="26" spans="1:7" ht="12.75">
      <c r="A26" s="65">
        <v>0.44444444444444497</v>
      </c>
      <c r="B26" s="53" t="s">
        <v>336</v>
      </c>
      <c r="C26" s="54" t="s">
        <v>335</v>
      </c>
      <c r="D26" s="54" t="s">
        <v>318</v>
      </c>
      <c r="E26" s="55" t="s">
        <v>272</v>
      </c>
      <c r="F26" s="50">
        <f t="shared" si="0"/>
        <v>4</v>
      </c>
      <c r="G26" s="51"/>
    </row>
    <row r="27" spans="1:7" ht="12.75">
      <c r="A27" s="65">
        <v>0.45138888888889001</v>
      </c>
      <c r="B27" s="53" t="s">
        <v>307</v>
      </c>
      <c r="C27" s="54" t="s">
        <v>280</v>
      </c>
      <c r="D27" s="70" t="s">
        <v>320</v>
      </c>
      <c r="E27" s="55" t="s">
        <v>357</v>
      </c>
      <c r="F27" s="50">
        <v>3</v>
      </c>
      <c r="G27" s="51"/>
    </row>
    <row r="28" spans="1:7" ht="12.75">
      <c r="A28" s="65">
        <v>0.45833333333333398</v>
      </c>
      <c r="B28" s="53" t="s">
        <v>331</v>
      </c>
      <c r="C28" s="54" t="s">
        <v>264</v>
      </c>
      <c r="D28" s="54" t="s">
        <v>330</v>
      </c>
      <c r="E28" s="55" t="s">
        <v>304</v>
      </c>
      <c r="F28" s="50">
        <f t="shared" si="0"/>
        <v>4</v>
      </c>
      <c r="G28" s="51"/>
    </row>
    <row r="29" spans="1:7" ht="12.75">
      <c r="A29" s="65">
        <v>0.46527777777777801</v>
      </c>
      <c r="B29" s="53" t="s">
        <v>238</v>
      </c>
      <c r="C29" s="54" t="s">
        <v>271</v>
      </c>
      <c r="D29" s="54" t="s">
        <v>246</v>
      </c>
      <c r="E29" s="55" t="s">
        <v>308</v>
      </c>
      <c r="F29" s="50">
        <f t="shared" si="0"/>
        <v>4</v>
      </c>
      <c r="G29" s="51"/>
    </row>
    <row r="30" spans="1:7" ht="12.75">
      <c r="A30" s="65">
        <v>0.47222222222222299</v>
      </c>
      <c r="B30" s="53" t="s">
        <v>196</v>
      </c>
      <c r="C30" s="54" t="s">
        <v>198</v>
      </c>
      <c r="D30" s="54" t="s">
        <v>306</v>
      </c>
      <c r="E30" s="55" t="s">
        <v>220</v>
      </c>
      <c r="F30" s="50">
        <f t="shared" si="0"/>
        <v>4</v>
      </c>
      <c r="G30" s="51"/>
    </row>
    <row r="31" spans="1:7" ht="12.75">
      <c r="A31" s="65">
        <v>0.47916666666666702</v>
      </c>
      <c r="B31" s="53" t="s">
        <v>202</v>
      </c>
      <c r="C31" s="54" t="s">
        <v>358</v>
      </c>
      <c r="D31" s="54" t="s">
        <v>321</v>
      </c>
      <c r="E31" s="55"/>
      <c r="F31" s="50">
        <f t="shared" si="0"/>
        <v>3</v>
      </c>
      <c r="G31" s="51"/>
    </row>
    <row r="32" spans="1:7" ht="12.75">
      <c r="A32" s="65">
        <v>0.48611111111111199</v>
      </c>
      <c r="B32" s="53" t="s">
        <v>255</v>
      </c>
      <c r="C32" s="54" t="s">
        <v>250</v>
      </c>
      <c r="D32" s="54" t="s">
        <v>309</v>
      </c>
      <c r="E32" s="55" t="s">
        <v>232</v>
      </c>
      <c r="F32" s="50">
        <f t="shared" si="0"/>
        <v>4</v>
      </c>
      <c r="G32" s="51"/>
    </row>
    <row r="33" spans="1:7" ht="12.75">
      <c r="A33" s="65">
        <v>0.49305555555555602</v>
      </c>
      <c r="B33" s="53" t="s">
        <v>193</v>
      </c>
      <c r="C33" s="54" t="s">
        <v>231</v>
      </c>
      <c r="D33" s="54" t="s">
        <v>224</v>
      </c>
      <c r="E33" s="55"/>
      <c r="F33" s="50">
        <f t="shared" si="0"/>
        <v>3</v>
      </c>
      <c r="G33" s="51"/>
    </row>
    <row r="34" spans="1:7" ht="12.75">
      <c r="A34" s="65">
        <v>0.500000000000001</v>
      </c>
      <c r="B34" s="53" t="s">
        <v>251</v>
      </c>
      <c r="C34" s="54" t="s">
        <v>214</v>
      </c>
      <c r="D34" s="54" t="s">
        <v>218</v>
      </c>
      <c r="E34" s="55" t="s">
        <v>191</v>
      </c>
      <c r="F34" s="50">
        <f t="shared" si="0"/>
        <v>4</v>
      </c>
      <c r="G34" s="51"/>
    </row>
    <row r="35" spans="1:7" ht="12.75">
      <c r="A35" s="65">
        <v>0.50694444444444497</v>
      </c>
      <c r="B35" s="53" t="s">
        <v>227</v>
      </c>
      <c r="C35" s="54" t="s">
        <v>257</v>
      </c>
      <c r="D35" s="54" t="s">
        <v>359</v>
      </c>
      <c r="E35" s="55" t="s">
        <v>285</v>
      </c>
      <c r="F35" s="50">
        <f t="shared" si="0"/>
        <v>4</v>
      </c>
      <c r="G35" s="51"/>
    </row>
    <row r="36" spans="1:7" ht="12.75">
      <c r="A36" s="65">
        <v>0.51388888888888995</v>
      </c>
      <c r="B36" s="53" t="s">
        <v>310</v>
      </c>
      <c r="C36" s="54" t="s">
        <v>297</v>
      </c>
      <c r="D36" s="54" t="s">
        <v>315</v>
      </c>
      <c r="E36" s="55" t="s">
        <v>360</v>
      </c>
      <c r="F36" s="50">
        <f t="shared" si="0"/>
        <v>4</v>
      </c>
      <c r="G36" s="51"/>
    </row>
    <row r="37" spans="1:7" ht="12.75">
      <c r="A37" s="65">
        <v>0.52083333333333404</v>
      </c>
      <c r="B37" s="53" t="s">
        <v>243</v>
      </c>
      <c r="C37" s="54" t="s">
        <v>294</v>
      </c>
      <c r="D37" s="54" t="s">
        <v>206</v>
      </c>
      <c r="E37" s="55" t="s">
        <v>361</v>
      </c>
      <c r="F37" s="50">
        <f t="shared" si="0"/>
        <v>4</v>
      </c>
      <c r="G37" s="51"/>
    </row>
    <row r="38" spans="1:7" ht="12.75">
      <c r="A38" s="65">
        <v>0.52777777777777901</v>
      </c>
      <c r="B38" s="53" t="s">
        <v>362</v>
      </c>
      <c r="C38" s="54" t="s">
        <v>244</v>
      </c>
      <c r="D38" s="54" t="s">
        <v>249</v>
      </c>
      <c r="E38" s="55" t="s">
        <v>223</v>
      </c>
      <c r="F38" s="50">
        <f t="shared" si="0"/>
        <v>4</v>
      </c>
      <c r="G38" s="51"/>
    </row>
    <row r="39" spans="1:7" ht="12.75">
      <c r="A39" s="65">
        <v>0.53472222222222299</v>
      </c>
      <c r="B39" s="53" t="s">
        <v>333</v>
      </c>
      <c r="C39" s="54" t="s">
        <v>363</v>
      </c>
      <c r="D39" s="54" t="s">
        <v>334</v>
      </c>
      <c r="E39" s="55"/>
      <c r="F39" s="50">
        <f t="shared" si="0"/>
        <v>3</v>
      </c>
      <c r="G39" s="51"/>
    </row>
    <row r="40" spans="1:7" ht="12.75">
      <c r="A40" s="65">
        <v>0.54166666666666796</v>
      </c>
      <c r="B40" s="53" t="s">
        <v>316</v>
      </c>
      <c r="C40" s="54" t="s">
        <v>275</v>
      </c>
      <c r="D40" s="70" t="s">
        <v>364</v>
      </c>
      <c r="E40" s="55" t="s">
        <v>225</v>
      </c>
      <c r="F40" s="50">
        <v>3</v>
      </c>
      <c r="G40" s="51"/>
    </row>
    <row r="41" spans="1:7" ht="13.5" thickBot="1">
      <c r="A41" s="65">
        <v>0.54861111111111205</v>
      </c>
      <c r="B41" s="53" t="s">
        <v>207</v>
      </c>
      <c r="C41" s="54" t="s">
        <v>201</v>
      </c>
      <c r="D41" s="54" t="s">
        <v>278</v>
      </c>
      <c r="E41" s="55" t="s">
        <v>208</v>
      </c>
      <c r="F41" s="50">
        <f t="shared" si="0"/>
        <v>4</v>
      </c>
      <c r="G41" s="51"/>
    </row>
    <row r="42" spans="1:7" ht="13.5" thickBot="1">
      <c r="A42" s="71">
        <v>0.55555555555555702</v>
      </c>
      <c r="B42" s="57" t="s">
        <v>319</v>
      </c>
      <c r="C42" s="58" t="s">
        <v>365</v>
      </c>
      <c r="D42" s="58" t="s">
        <v>366</v>
      </c>
      <c r="E42" s="59"/>
      <c r="F42" s="50">
        <f t="shared" si="0"/>
        <v>3</v>
      </c>
      <c r="G42" s="60">
        <f>SUM(F7:F42)</f>
        <v>125</v>
      </c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MID AMATEUR</vt:lpstr>
      <vt:lpstr>PRE SENIOR</vt:lpstr>
      <vt:lpstr>SENIOR</vt:lpstr>
      <vt:lpstr>SUPER SENIOR</vt:lpstr>
      <vt:lpstr>DAM</vt:lpstr>
      <vt:lpstr>SIN VENTAJAGENERAL</vt:lpstr>
      <vt:lpstr>GANADORES</vt:lpstr>
      <vt:lpstr>HORARIO SABADO</vt:lpstr>
      <vt:lpstr>HORARIO DOMINGO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2021-05-02T12:12:27Z</cp:lastPrinted>
  <dcterms:created xsi:type="dcterms:W3CDTF">2000-04-30T13:23:02Z</dcterms:created>
  <dcterms:modified xsi:type="dcterms:W3CDTF">2021-05-05T20:30:54Z</dcterms:modified>
</cp:coreProperties>
</file>